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d.docs.live.net/940ea5c54eaa81f8/Downloads/"/>
    </mc:Choice>
  </mc:AlternateContent>
  <xr:revisionPtr revIDLastSave="1" documentId="13_ncr:1_{DC23B412-0FFF-4478-92B1-F2E790185D64}" xr6:coauthVersionLast="47" xr6:coauthVersionMax="47" xr10:uidLastSave="{013FF7B2-8E86-43EA-ABA6-F81AFD190288}"/>
  <bookViews>
    <workbookView xWindow="-110" yWindow="-110" windowWidth="19420" windowHeight="11500" tabRatio="898" firstSheet="79" activeTab="89" xr2:uid="{00000000-000D-0000-FFFF-FFFF00000000}"/>
  </bookViews>
  <sheets>
    <sheet name="CONTENTS" sheetId="43" r:id="rId1"/>
    <sheet name="Table 1" sheetId="128" r:id="rId2"/>
    <sheet name="Table 2" sheetId="127" r:id="rId3"/>
    <sheet name="Figure 1" sheetId="26" r:id="rId4"/>
    <sheet name="Figure 2" sheetId="27" r:id="rId5"/>
    <sheet name="Table 5 " sheetId="129" state="hidden" r:id="rId6"/>
    <sheet name="Figure 3" sheetId="2" r:id="rId7"/>
    <sheet name="Figure 4" sheetId="30" r:id="rId8"/>
    <sheet name="Figure 5" sheetId="5" r:id="rId9"/>
    <sheet name="Figure 6" sheetId="31" r:id="rId10"/>
    <sheet name="Figure 7." sheetId="32" state="hidden" r:id="rId11"/>
    <sheet name="Table 3" sheetId="3" r:id="rId12"/>
    <sheet name="Figure 7" sheetId="7" r:id="rId13"/>
    <sheet name="Figure 8" sheetId="164" r:id="rId14"/>
    <sheet name="Figure 9" sheetId="33" r:id="rId15"/>
    <sheet name="Table 4" sheetId="29" r:id="rId16"/>
    <sheet name="Table 5" sheetId="42" r:id="rId17"/>
    <sheet name="Table 6" sheetId="28" r:id="rId18"/>
    <sheet name="Figure 10" sheetId="12" r:id="rId19"/>
    <sheet name="Figure 11" sheetId="13" r:id="rId20"/>
    <sheet name="Figure 12" sheetId="34" r:id="rId21"/>
    <sheet name="Figure 13" sheetId="14" r:id="rId22"/>
    <sheet name="Figure 14" sheetId="35" r:id="rId23"/>
    <sheet name="Figure 15" sheetId="38" r:id="rId24"/>
    <sheet name="Figure 16" sheetId="39" r:id="rId25"/>
    <sheet name="Figure 17" sheetId="24" r:id="rId26"/>
    <sheet name="Figure 18" sheetId="158" r:id="rId27"/>
    <sheet name="Figure 19" sheetId="40" r:id="rId28"/>
    <sheet name="Figure 20" sheetId="41" r:id="rId29"/>
    <sheet name="Figure 21" sheetId="10" r:id="rId30"/>
    <sheet name=" Figure 22" sheetId="44" r:id="rId31"/>
    <sheet name="Figure 23" sheetId="45" r:id="rId32"/>
    <sheet name="Table 7" sheetId="46" r:id="rId33"/>
    <sheet name="Table 8" sheetId="47" r:id="rId34"/>
    <sheet name="Figure 24" sheetId="48" r:id="rId35"/>
    <sheet name="Figure 25" sheetId="49" r:id="rId36"/>
    <sheet name="Figure 26" sheetId="50" r:id="rId37"/>
    <sheet name="Figure 27" sheetId="51" r:id="rId38"/>
    <sheet name="Figure 28" sheetId="52" r:id="rId39"/>
    <sheet name="Figure 29" sheetId="161" r:id="rId40"/>
    <sheet name=" Table 9" sheetId="53" r:id="rId41"/>
    <sheet name="Table 10" sheetId="55" r:id="rId42"/>
    <sheet name=" Table 11" sheetId="56" r:id="rId43"/>
    <sheet name="Figure 31" sheetId="163" r:id="rId44"/>
    <sheet name="Figure 32" sheetId="57" r:id="rId45"/>
    <sheet name="Figure 33" sheetId="165" r:id="rId46"/>
    <sheet name="Figure 34" sheetId="58" r:id="rId47"/>
    <sheet name="Table 12" sheetId="59" r:id="rId48"/>
    <sheet name="Table 13" sheetId="60" r:id="rId49"/>
    <sheet name="Figure 35" sheetId="61" r:id="rId50"/>
    <sheet name="Figure 36" sheetId="63" r:id="rId51"/>
    <sheet name="Table 14" sheetId="64" r:id="rId52"/>
    <sheet name="Table 15" sheetId="166" r:id="rId53"/>
    <sheet name="Figure 37" sheetId="65" r:id="rId54"/>
    <sheet name="Figure 38" sheetId="66" r:id="rId55"/>
    <sheet name="Figure 39" sheetId="160" r:id="rId56"/>
    <sheet name="Figure 40" sheetId="67" r:id="rId57"/>
    <sheet name="Table 16" sheetId="68" r:id="rId58"/>
    <sheet name="Figure 41" sheetId="69" r:id="rId59"/>
    <sheet name="Figure 42" sheetId="70" r:id="rId60"/>
    <sheet name="Figure 43" sheetId="79" r:id="rId61"/>
    <sheet name="Table 17" sheetId="72" r:id="rId62"/>
    <sheet name="Table 18" sheetId="167" r:id="rId63"/>
    <sheet name="Figure 44" sheetId="71" r:id="rId64"/>
    <sheet name="Figure 45" sheetId="73" r:id="rId65"/>
    <sheet name="Figure 46" sheetId="74" r:id="rId66"/>
    <sheet name="Figure 47" sheetId="75" r:id="rId67"/>
    <sheet name="Figure 48" sheetId="76" r:id="rId68"/>
    <sheet name="Figure 49" sheetId="77" r:id="rId69"/>
    <sheet name="Figure 50" sheetId="78" r:id="rId70"/>
    <sheet name="Figure 51" sheetId="81" r:id="rId71"/>
    <sheet name="Figure 52" sheetId="82" r:id="rId72"/>
    <sheet name="Table 19" sheetId="84" r:id="rId73"/>
    <sheet name="Table 20" sheetId="85" r:id="rId74"/>
    <sheet name="Figure 53" sheetId="83" r:id="rId75"/>
    <sheet name="Figure 54" sheetId="86" r:id="rId76"/>
    <sheet name="Figure 55" sheetId="87" r:id="rId77"/>
    <sheet name="Figure 56" sheetId="88" r:id="rId78"/>
    <sheet name="Figure 57" sheetId="89" r:id="rId79"/>
    <sheet name="Figure 58" sheetId="90" r:id="rId80"/>
    <sheet name="Table 21" sheetId="91" r:id="rId81"/>
    <sheet name="Table 22" sheetId="92" r:id="rId82"/>
    <sheet name="Figure 59" sheetId="93" r:id="rId83"/>
    <sheet name="Figure 60" sheetId="94" r:id="rId84"/>
    <sheet name="Figure 61" sheetId="96" r:id="rId85"/>
    <sheet name="Figure 62" sheetId="97" r:id="rId86"/>
    <sheet name="Figure 63" sheetId="98" r:id="rId87"/>
    <sheet name="Figure 64" sheetId="99" r:id="rId88"/>
    <sheet name="Figure 65" sheetId="100" r:id="rId89"/>
    <sheet name="Figure 66" sheetId="101" r:id="rId90"/>
    <sheet name="Figure 67" sheetId="102" r:id="rId91"/>
    <sheet name="Table 23" sheetId="104" r:id="rId92"/>
    <sheet name="Figure 68" sheetId="105" r:id="rId93"/>
    <sheet name="Figure 69" sheetId="106" r:id="rId94"/>
    <sheet name="Table 24" sheetId="107" r:id="rId95"/>
    <sheet name="Figure 71." sheetId="108" state="hidden" r:id="rId96"/>
    <sheet name="Figure 70" sheetId="109" r:id="rId97"/>
    <sheet name="Figure 71" sheetId="110" r:id="rId98"/>
    <sheet name="Figure 72" sheetId="111" r:id="rId99"/>
    <sheet name="Figure 73" sheetId="112" r:id="rId100"/>
    <sheet name="Figure 74" sheetId="113" r:id="rId101"/>
    <sheet name="Figure 75" sheetId="114" r:id="rId102"/>
    <sheet name="Figure 76" sheetId="115" r:id="rId103"/>
    <sheet name="Figure 77" sheetId="116" r:id="rId104"/>
    <sheet name="Figure 78" sheetId="118" r:id="rId105"/>
    <sheet name="Figure 79" sheetId="120" r:id="rId106"/>
    <sheet name="Figure 80." sheetId="130" state="hidden" r:id="rId107"/>
    <sheet name="Figure 80" sheetId="122" r:id="rId108"/>
    <sheet name="Figure 81" sheetId="124" r:id="rId109"/>
  </sheets>
  <externalReferences>
    <externalReference r:id="rId110"/>
  </externalReferences>
  <definedNames>
    <definedName name="grp_Brace">"Another bracket line,Bracket line"</definedName>
    <definedName name="grp_MoreInfo">"Bottom line,Group 113"</definedName>
    <definedName name="grp_WalkMeArrows">"shp_ArrowCurved,txt_WalkMeArrows,shp_ArrowStraight"</definedName>
    <definedName name="grp_WalkMeBrace">"shp_BraceBottom,txt_WalkMeBrace,shp_BraceLeft"</definedName>
    <definedName name="lst_Callouts">[1]!tbl_Callouts[Icon Callouts]</definedName>
    <definedName name="SalesTax">0.0825</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7" l="1"/>
  <c r="L19" i="27"/>
  <c r="L18" i="27"/>
  <c r="L17" i="27"/>
  <c r="K17" i="27"/>
  <c r="AI13" i="7"/>
  <c r="H15" i="2"/>
  <c r="H16" i="2"/>
  <c r="H14" i="2"/>
  <c r="K19" i="27"/>
  <c r="K18" i="27"/>
  <c r="D17" i="27"/>
  <c r="E17" i="27"/>
  <c r="D18" i="27"/>
  <c r="E18" i="27"/>
  <c r="D19" i="27"/>
  <c r="E19" i="27"/>
  <c r="G20" i="27"/>
  <c r="E20" i="27"/>
  <c r="D20" i="27"/>
  <c r="AH13" i="7"/>
  <c r="M17" i="85"/>
  <c r="N17" i="85"/>
  <c r="O17" i="85"/>
  <c r="N12" i="82"/>
  <c r="M12" i="82"/>
  <c r="Q11" i="99"/>
  <c r="E15" i="97"/>
  <c r="Q7" i="96"/>
  <c r="E18" i="83"/>
  <c r="C12" i="82"/>
  <c r="D12" i="82"/>
  <c r="E12" i="82"/>
  <c r="F12" i="82"/>
  <c r="G12" i="82"/>
  <c r="H12" i="82"/>
  <c r="I12" i="82"/>
  <c r="J12" i="82"/>
  <c r="K12" i="82"/>
  <c r="L12" i="82"/>
  <c r="B12" i="82"/>
  <c r="AE13" i="7"/>
  <c r="P7" i="96"/>
  <c r="P5" i="46"/>
  <c r="J9" i="88"/>
  <c r="O7" i="96"/>
  <c r="I9" i="88"/>
  <c r="H9" i="88"/>
  <c r="L17" i="85"/>
  <c r="H31" i="60"/>
  <c r="H22" i="32"/>
  <c r="H10" i="32"/>
  <c r="H9" i="32"/>
  <c r="C19" i="27"/>
  <c r="C18" i="27"/>
  <c r="C17" i="27"/>
  <c r="K18" i="3"/>
  <c r="I18" i="3"/>
  <c r="G18" i="3"/>
  <c r="D18" i="3"/>
  <c r="C18" i="3"/>
  <c r="J8" i="3"/>
  <c r="J18" i="3"/>
  <c r="H8" i="3"/>
  <c r="H18" i="3"/>
  <c r="F8" i="3"/>
  <c r="F18" i="3"/>
  <c r="E8" i="3"/>
  <c r="E18" i="3"/>
  <c r="C2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econzmia</author>
  </authors>
  <commentList>
    <comment ref="B11" authorId="0" shapeId="0" xr:uid="{00000000-0006-0000-0B00-000001000000}">
      <text>
        <r>
          <rPr>
            <b/>
            <sz val="8"/>
            <color indexed="81"/>
            <rFont val="Tahoma"/>
            <family val="2"/>
          </rPr>
          <t>econzmia:</t>
        </r>
        <r>
          <rPr>
            <sz val="8"/>
            <color indexed="81"/>
            <rFont val="Tahoma"/>
            <family val="2"/>
          </rPr>
          <t xml:space="preserve">
Insurance, banking, OFI, Property owning &amp; management, Other Bus Serices</t>
        </r>
      </text>
    </comment>
    <comment ref="B12" authorId="0" shapeId="0" xr:uid="{00000000-0006-0000-0B00-000002000000}">
      <text>
        <r>
          <rPr>
            <b/>
            <sz val="8"/>
            <color indexed="81"/>
            <rFont val="Tahoma"/>
            <family val="2"/>
          </rPr>
          <t>econzmia:</t>
        </r>
        <r>
          <rPr>
            <sz val="8"/>
            <color indexed="81"/>
            <rFont val="Tahoma"/>
            <family val="2"/>
          </rPr>
          <t xml:space="preserve">
Legal, accountancy, education, medical &amp; health, other prof &amp; tech</t>
        </r>
      </text>
    </comment>
  </commentList>
</comments>
</file>

<file path=xl/sharedStrings.xml><?xml version="1.0" encoding="utf-8"?>
<sst xmlns="http://schemas.openxmlformats.org/spreadsheetml/2006/main" count="2378" uniqueCount="1161">
  <si>
    <t>2010/11</t>
  </si>
  <si>
    <t>2011/12</t>
  </si>
  <si>
    <t>2012/13</t>
  </si>
  <si>
    <t>Year</t>
  </si>
  <si>
    <t>Other</t>
  </si>
  <si>
    <t/>
  </si>
  <si>
    <t>Female</t>
  </si>
  <si>
    <t>Total</t>
  </si>
  <si>
    <t>Economically Active</t>
  </si>
  <si>
    <t>of which:</t>
  </si>
  <si>
    <t>Works for an employer full-time</t>
  </si>
  <si>
    <t>Works for an employer part-time</t>
  </si>
  <si>
    <t>Works for more than one employer</t>
  </si>
  <si>
    <t>Self-employed employing others</t>
  </si>
  <si>
    <t>Self-employed not employing others</t>
  </si>
  <si>
    <t>Unemployed and looking for work</t>
  </si>
  <si>
    <t>Unable to work due to long term sickness</t>
  </si>
  <si>
    <t>Unable to work due to disability</t>
  </si>
  <si>
    <t>Retired</t>
  </si>
  <si>
    <t>At school or in full-time education</t>
  </si>
  <si>
    <t>Looks after home or family</t>
  </si>
  <si>
    <t>Males</t>
  </si>
  <si>
    <t>Females</t>
  </si>
  <si>
    <t>Industrial Sector</t>
  </si>
  <si>
    <t>%</t>
  </si>
  <si>
    <t>Agriculture, forestry, fishing</t>
  </si>
  <si>
    <t>Manufacturing</t>
  </si>
  <si>
    <t>Construction</t>
  </si>
  <si>
    <t>Gas, electricity and water</t>
  </si>
  <si>
    <t>Transport and communication</t>
  </si>
  <si>
    <t>Wholesale distribution</t>
  </si>
  <si>
    <t>Retail distribution</t>
  </si>
  <si>
    <t>Tourist accommodation</t>
  </si>
  <si>
    <t>Other catering and entertainment</t>
  </si>
  <si>
    <t>Miscellaneous services</t>
  </si>
  <si>
    <t>Public administration</t>
  </si>
  <si>
    <t>Not stated or inadequately described</t>
  </si>
  <si>
    <t>Type</t>
  </si>
  <si>
    <t>New Permits</t>
  </si>
  <si>
    <t>Renewals</t>
  </si>
  <si>
    <t>Manual</t>
  </si>
  <si>
    <t>Non-Manual</t>
  </si>
  <si>
    <t xml:space="preserve">  All</t>
  </si>
  <si>
    <t>June</t>
  </si>
  <si>
    <t>Sterling</t>
  </si>
  <si>
    <t>Non-Sterling</t>
  </si>
  <si>
    <t>1996</t>
  </si>
  <si>
    <t>Life</t>
  </si>
  <si>
    <t>Captive</t>
  </si>
  <si>
    <t>General</t>
  </si>
  <si>
    <t>Reinsurance</t>
  </si>
  <si>
    <t>Composite</t>
  </si>
  <si>
    <t>Mutual</t>
  </si>
  <si>
    <t>2001</t>
  </si>
  <si>
    <t>2005</t>
  </si>
  <si>
    <t>2006</t>
  </si>
  <si>
    <t>2007</t>
  </si>
  <si>
    <t>2008</t>
  </si>
  <si>
    <t>2009</t>
  </si>
  <si>
    <t>2010</t>
  </si>
  <si>
    <t>2011</t>
  </si>
  <si>
    <t>2012</t>
  </si>
  <si>
    <t>2013</t>
  </si>
  <si>
    <t>1991</t>
  </si>
  <si>
    <t>1981</t>
  </si>
  <si>
    <t>Channel Islands</t>
  </si>
  <si>
    <t>Merchant</t>
  </si>
  <si>
    <t>Fishing</t>
  </si>
  <si>
    <t>Pleasure Yachts</t>
  </si>
  <si>
    <t>Commercial Yachts</t>
  </si>
  <si>
    <t>Small Ship Register</t>
  </si>
  <si>
    <t>Demise Charter Ships</t>
  </si>
  <si>
    <t>Employment status</t>
  </si>
  <si>
    <t>Professional, educational, medical and scientific services</t>
  </si>
  <si>
    <t>Insurance, banking, finance and business services</t>
  </si>
  <si>
    <t>1951</t>
  </si>
  <si>
    <t>1961</t>
  </si>
  <si>
    <t>1971</t>
  </si>
  <si>
    <t>Date</t>
  </si>
  <si>
    <t>Cabinet Office</t>
  </si>
  <si>
    <t>RPI</t>
  </si>
  <si>
    <t>CPI</t>
  </si>
  <si>
    <t>2014</t>
  </si>
  <si>
    <t>1931 Act</t>
  </si>
  <si>
    <t>2006 Act</t>
  </si>
  <si>
    <t>Employed full-time</t>
  </si>
  <si>
    <t>Employed part-time</t>
  </si>
  <si>
    <t>Self-employed</t>
  </si>
  <si>
    <t>Seeking work</t>
  </si>
  <si>
    <t>Personal Income</t>
  </si>
  <si>
    <t>Company Income</t>
  </si>
  <si>
    <t>GDP</t>
  </si>
  <si>
    <t>September</t>
  </si>
  <si>
    <t>December</t>
  </si>
  <si>
    <t>January</t>
  </si>
  <si>
    <t>February</t>
  </si>
  <si>
    <t xml:space="preserve">March </t>
  </si>
  <si>
    <t>April</t>
  </si>
  <si>
    <t>May</t>
  </si>
  <si>
    <t>July</t>
  </si>
  <si>
    <t>August</t>
  </si>
  <si>
    <t>October</t>
  </si>
  <si>
    <t>November</t>
  </si>
  <si>
    <t>0-25</t>
  </si>
  <si>
    <t>25-50</t>
  </si>
  <si>
    <t>50-75</t>
  </si>
  <si>
    <t>75-100</t>
  </si>
  <si>
    <t>100-125</t>
  </si>
  <si>
    <t>125-150</t>
  </si>
  <si>
    <t>150-175</t>
  </si>
  <si>
    <t>175-200</t>
  </si>
  <si>
    <t>200-225</t>
  </si>
  <si>
    <t>225-250</t>
  </si>
  <si>
    <t>250-275</t>
  </si>
  <si>
    <t>275-300</t>
  </si>
  <si>
    <t>300-325</t>
  </si>
  <si>
    <t>325-350</t>
  </si>
  <si>
    <t>350-375</t>
  </si>
  <si>
    <t>375-400</t>
  </si>
  <si>
    <t>400-425</t>
  </si>
  <si>
    <t>425-450</t>
  </si>
  <si>
    <t>450-475</t>
  </si>
  <si>
    <t>475-500</t>
  </si>
  <si>
    <t>500-525</t>
  </si>
  <si>
    <t>525-550</t>
  </si>
  <si>
    <t>550-575</t>
  </si>
  <si>
    <t>575-600</t>
  </si>
  <si>
    <t>600-625</t>
  </si>
  <si>
    <t>625-650</t>
  </si>
  <si>
    <t>650-675</t>
  </si>
  <si>
    <t>675-700</t>
  </si>
  <si>
    <t>700-725</t>
  </si>
  <si>
    <t>725-750</t>
  </si>
  <si>
    <t>750-775</t>
  </si>
  <si>
    <t>775-800</t>
  </si>
  <si>
    <t>800-825</t>
  </si>
  <si>
    <t>825-850</t>
  </si>
  <si>
    <t>850-875</t>
  </si>
  <si>
    <t>875-900</t>
  </si>
  <si>
    <t>900-925</t>
  </si>
  <si>
    <t>925-950</t>
  </si>
  <si>
    <t>950-975</t>
  </si>
  <si>
    <t>975-1000</t>
  </si>
  <si>
    <t>1000-1025</t>
  </si>
  <si>
    <t>1025-1050</t>
  </si>
  <si>
    <t>1050-1075</t>
  </si>
  <si>
    <t>1075-1100</t>
  </si>
  <si>
    <t>1100-1125</t>
  </si>
  <si>
    <t>1125-1150</t>
  </si>
  <si>
    <t>1150-1175</t>
  </si>
  <si>
    <t>1175-1200</t>
  </si>
  <si>
    <t>1200-1225</t>
  </si>
  <si>
    <t>1225-1250</t>
  </si>
  <si>
    <t>1250-1275</t>
  </si>
  <si>
    <t>1275-1300</t>
  </si>
  <si>
    <t>1300-1325</t>
  </si>
  <si>
    <t>1325-1350</t>
  </si>
  <si>
    <t>1350-1375</t>
  </si>
  <si>
    <t>1375-1400</t>
  </si>
  <si>
    <t>1400-1425</t>
  </si>
  <si>
    <t>1425-1450</t>
  </si>
  <si>
    <t>1450-1475</t>
  </si>
  <si>
    <t>1475-1500</t>
  </si>
  <si>
    <t>1500-1525</t>
  </si>
  <si>
    <t>1525-1550</t>
  </si>
  <si>
    <t>1550-1575</t>
  </si>
  <si>
    <t>1575-1600</t>
  </si>
  <si>
    <t>Number of jobs</t>
  </si>
  <si>
    <t>Number of people employed</t>
  </si>
  <si>
    <t>Gross Registered Tonnage (000s)</t>
  </si>
  <si>
    <t>$ bn</t>
  </si>
  <si>
    <t>Nominal GDP (£m)</t>
  </si>
  <si>
    <t>Real GDP (£m)</t>
  </si>
  <si>
    <t>GDP Change (%)</t>
  </si>
  <si>
    <t>Nominal GNP (£m)</t>
  </si>
  <si>
    <t>Real GNP (£m)</t>
  </si>
  <si>
    <t>GNP Change (%)</t>
  </si>
  <si>
    <t>Number of self-employed</t>
  </si>
  <si>
    <t>2013/14</t>
  </si>
  <si>
    <t>GDP Split</t>
  </si>
  <si>
    <t>Quarter</t>
  </si>
  <si>
    <t>2004</t>
  </si>
  <si>
    <t>2015</t>
  </si>
  <si>
    <t>Month</t>
  </si>
  <si>
    <t>Dec-10</t>
  </si>
  <si>
    <t>Mar-11</t>
  </si>
  <si>
    <t>Jun-11</t>
  </si>
  <si>
    <t>Sep-11</t>
  </si>
  <si>
    <t>Dec-11</t>
  </si>
  <si>
    <t>Mar-12</t>
  </si>
  <si>
    <t>Jun-12</t>
  </si>
  <si>
    <t>Sep-12</t>
  </si>
  <si>
    <t>Dec-12</t>
  </si>
  <si>
    <t>Mar-13</t>
  </si>
  <si>
    <t>Jun-13</t>
  </si>
  <si>
    <t>Sep-13</t>
  </si>
  <si>
    <t>Dec-13</t>
  </si>
  <si>
    <t>Mar-14</t>
  </si>
  <si>
    <t>Jun-14</t>
  </si>
  <si>
    <t>Sep-14</t>
  </si>
  <si>
    <t>Dec-14</t>
  </si>
  <si>
    <t>Mar-15</t>
  </si>
  <si>
    <t>Jun-15</t>
  </si>
  <si>
    <t>Sep-15</t>
  </si>
  <si>
    <t>Dec-15</t>
  </si>
  <si>
    <t>Vessels</t>
  </si>
  <si>
    <t>10 Years</t>
  </si>
  <si>
    <t>6-10 Years Experience</t>
  </si>
  <si>
    <t>3-5 Years Experience</t>
  </si>
  <si>
    <t>1-2 Years Experience</t>
  </si>
  <si>
    <t>No Experience</t>
  </si>
  <si>
    <t>Post-Graduate</t>
  </si>
  <si>
    <t>Degree</t>
  </si>
  <si>
    <t>A-Levels</t>
  </si>
  <si>
    <t>5 GCSEs or more at A to C</t>
  </si>
  <si>
    <t>Up to 4GCSEs</t>
  </si>
  <si>
    <t>No Qualifications</t>
  </si>
  <si>
    <t>Post-Graduate or Full Professional</t>
  </si>
  <si>
    <t>Degree, HNC, HND</t>
  </si>
  <si>
    <t>A-Levels, ONC, OND, Full Trade, NVQ3, GNVQ (Advanced)</t>
  </si>
  <si>
    <t>5 GCSEs or more at A to C, NVQ 2, GNVQ (Intermediate)</t>
  </si>
  <si>
    <t>Up to 4GCSEs at A to C, NVQ 1, GNVQ (Foundation)</t>
  </si>
  <si>
    <t>Not in work and not looking for work, of which:</t>
  </si>
  <si>
    <t>Figure 4 Working Population and Jobs</t>
  </si>
  <si>
    <t>Figure 5 Unemployment</t>
  </si>
  <si>
    <t>Number Unemployed</t>
  </si>
  <si>
    <t>Unemployment % Rate</t>
  </si>
  <si>
    <t>House Price (£000)</t>
  </si>
  <si>
    <t>Flat Price (£000)</t>
  </si>
  <si>
    <t>12 Months to</t>
  </si>
  <si>
    <t>House Transactions</t>
  </si>
  <si>
    <t>Flat Transactions</t>
  </si>
  <si>
    <t>Earnings Bracket</t>
  </si>
  <si>
    <t>OUR ECONOMY</t>
  </si>
  <si>
    <t>INCOME AND EXPENDITURE</t>
  </si>
  <si>
    <t>2004/05</t>
  </si>
  <si>
    <t>2005/06</t>
  </si>
  <si>
    <t>2006/07</t>
  </si>
  <si>
    <t>2007/08</t>
  </si>
  <si>
    <t>2008/09</t>
  </si>
  <si>
    <t>2009/10</t>
  </si>
  <si>
    <t>2014/15</t>
  </si>
  <si>
    <t>Government Income (£m)</t>
  </si>
  <si>
    <t>Community, Culture &amp; Leisure</t>
  </si>
  <si>
    <t>-</t>
  </si>
  <si>
    <t>Economic Development</t>
  </si>
  <si>
    <t>Education &amp; Children</t>
  </si>
  <si>
    <t>Environment, Food &amp; Agriculture</t>
  </si>
  <si>
    <t>Health &amp; Social Care</t>
  </si>
  <si>
    <t>Home Affairs</t>
  </si>
  <si>
    <t>Infrastructure</t>
  </si>
  <si>
    <t>Social Care</t>
  </si>
  <si>
    <t>Treasury</t>
  </si>
  <si>
    <t>Executive Government</t>
  </si>
  <si>
    <t>Customs &amp; Excise</t>
  </si>
  <si>
    <t>Resident Income Tax</t>
  </si>
  <si>
    <t>Non-resident Income Tax</t>
  </si>
  <si>
    <t>Post Office (Philately)</t>
  </si>
  <si>
    <t>Interest on Investments</t>
  </si>
  <si>
    <t>General Receipts</t>
  </si>
  <si>
    <t>Total Receipts</t>
  </si>
  <si>
    <t>Total Receipts (at constant prices)</t>
  </si>
  <si>
    <t>Inflation Index</t>
  </si>
  <si>
    <t>Face Value of Notes and Coins in Circulation (£000)</t>
  </si>
  <si>
    <t>Retirement Pension</t>
  </si>
  <si>
    <t>Old Person's Pension (Over 80's)</t>
  </si>
  <si>
    <t>Age Addition</t>
  </si>
  <si>
    <t>Retirement Pension Premium</t>
  </si>
  <si>
    <t>Pension Supplement</t>
  </si>
  <si>
    <t>Nursing Care Contribution</t>
  </si>
  <si>
    <t>Number of Families</t>
  </si>
  <si>
    <t>Number of Children</t>
  </si>
  <si>
    <t>Incapacity Benefit (Long Term)</t>
  </si>
  <si>
    <t>Incapacity Benefit (Short Term)</t>
  </si>
  <si>
    <t>Attendance Allowance</t>
  </si>
  <si>
    <t>Disability Living Allowance</t>
  </si>
  <si>
    <t>Severe Disablement Allowance</t>
  </si>
  <si>
    <t>Industrial Disablement Benefit</t>
  </si>
  <si>
    <t>Retirement pension</t>
  </si>
  <si>
    <t xml:space="preserve">Sick </t>
  </si>
  <si>
    <t>Lone parents</t>
  </si>
  <si>
    <t>Jobseeker's Allowance (income based)</t>
  </si>
  <si>
    <t>Others</t>
  </si>
  <si>
    <t>Employed Person's Allowance</t>
  </si>
  <si>
    <t>OUR SOCIETY</t>
  </si>
  <si>
    <t>Date of Census</t>
  </si>
  <si>
    <t>Resident population</t>
  </si>
  <si>
    <t>1951 - April 8/9</t>
  </si>
  <si>
    <t>1961 - April 23/34</t>
  </si>
  <si>
    <t>1966 - April 24/25</t>
  </si>
  <si>
    <t>1971 - April 25/26</t>
  </si>
  <si>
    <t>1976 - April 4/5</t>
  </si>
  <si>
    <t>1981 - April 5/6</t>
  </si>
  <si>
    <t>1986 - April 6/7</t>
  </si>
  <si>
    <t>1991 - April 14/15</t>
  </si>
  <si>
    <t>1996 - April 14/15</t>
  </si>
  <si>
    <t>2001 - April 29/30</t>
  </si>
  <si>
    <t xml:space="preserve">2006 - April 23/24 </t>
  </si>
  <si>
    <t>2011 - March 27/28</t>
  </si>
  <si>
    <t xml:space="preserve">  Visitors to the Island</t>
  </si>
  <si>
    <t>Census population</t>
  </si>
  <si>
    <t>Country of Birth</t>
  </si>
  <si>
    <t xml:space="preserve"> Total</t>
  </si>
  <si>
    <t>As a percentage of total resident population</t>
  </si>
  <si>
    <t>Isle of Man</t>
  </si>
  <si>
    <t>Republic of Ireland</t>
  </si>
  <si>
    <t>Middle East</t>
  </si>
  <si>
    <t>Asia</t>
  </si>
  <si>
    <t>Africa</t>
  </si>
  <si>
    <t>North America</t>
  </si>
  <si>
    <t>Central America</t>
  </si>
  <si>
    <t>South America</t>
  </si>
  <si>
    <t>Caribbean</t>
  </si>
  <si>
    <t>Australasia</t>
  </si>
  <si>
    <t>Other/Unidentified</t>
  </si>
  <si>
    <t>Total Resident Population</t>
  </si>
  <si>
    <t>Location</t>
  </si>
  <si>
    <t>1966</t>
  </si>
  <si>
    <t>1976</t>
  </si>
  <si>
    <t>1986</t>
  </si>
  <si>
    <t>Towns:</t>
  </si>
  <si>
    <t>Douglas</t>
  </si>
  <si>
    <t>Ramsey</t>
  </si>
  <si>
    <t>Peel</t>
  </si>
  <si>
    <t>Castletown</t>
  </si>
  <si>
    <t>Village Districts:</t>
  </si>
  <si>
    <t>Port Erin</t>
  </si>
  <si>
    <t>Port St. Mary</t>
  </si>
  <si>
    <t>Laxey</t>
  </si>
  <si>
    <t>Onchan</t>
  </si>
  <si>
    <t>Parish Districts:</t>
  </si>
  <si>
    <t>Andreas</t>
  </si>
  <si>
    <t>Arbory</t>
  </si>
  <si>
    <t>Ballaugh</t>
  </si>
  <si>
    <t>Braddan</t>
  </si>
  <si>
    <t>Bride</t>
  </si>
  <si>
    <t>German</t>
  </si>
  <si>
    <t>Jurby</t>
  </si>
  <si>
    <t>Lezayre</t>
  </si>
  <si>
    <t>Lonan</t>
  </si>
  <si>
    <t>Malew</t>
  </si>
  <si>
    <t>Marown</t>
  </si>
  <si>
    <t>Maughold</t>
  </si>
  <si>
    <t>Michael</t>
  </si>
  <si>
    <t>Patrick</t>
  </si>
  <si>
    <t>Rushen</t>
  </si>
  <si>
    <t>Santon</t>
  </si>
  <si>
    <t>Births</t>
  </si>
  <si>
    <t>Deaths</t>
  </si>
  <si>
    <t>Natural Change</t>
  </si>
  <si>
    <t>Registered Electors</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</si>
  <si>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</si>
  <si>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</si>
  <si>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</si>
  <si>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</si>
  <si>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</si>
  <si>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</si>
  <si>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</si>
  <si>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</si>
  <si>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</si>
  <si>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</si>
  <si>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</si>
  <si>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</si>
  <si>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</si>
  <si>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</si>
  <si>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</si>
  <si>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</si>
  <si>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</si>
  <si>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</si>
  <si>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</si>
  <si>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</si>
  <si>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</si>
  <si>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Area</t>
  </si>
  <si>
    <t>Parish Districts</t>
  </si>
  <si>
    <t>Total Number of Passports Issued</t>
  </si>
  <si>
    <t xml:space="preserve">2011/12 </t>
  </si>
  <si>
    <t xml:space="preserve">2012/13 </t>
  </si>
  <si>
    <t xml:space="preserve">2013/14 </t>
  </si>
  <si>
    <t xml:space="preserve">New Applicants </t>
  </si>
  <si>
    <t xml:space="preserve">Variation of Leave </t>
  </si>
  <si>
    <t xml:space="preserve">Indefinite Leave to Remain </t>
  </si>
  <si>
    <t xml:space="preserve">Total Applications </t>
  </si>
  <si>
    <t>INFANTS</t>
  </si>
  <si>
    <t>JUNIOR</t>
  </si>
  <si>
    <t>SECONDARY</t>
  </si>
  <si>
    <t>FURTHER</t>
  </si>
  <si>
    <t xml:space="preserve"> Year</t>
  </si>
  <si>
    <t xml:space="preserve">  Under 5</t>
  </si>
  <si>
    <t>5</t>
  </si>
  <si>
    <t>6</t>
  </si>
  <si>
    <t>Infants</t>
  </si>
  <si>
    <t>7</t>
  </si>
  <si>
    <t>8</t>
  </si>
  <si>
    <t>9</t>
  </si>
  <si>
    <t>10</t>
  </si>
  <si>
    <t>Junior</t>
  </si>
  <si>
    <t>11</t>
  </si>
  <si>
    <t>12</t>
  </si>
  <si>
    <t>13</t>
  </si>
  <si>
    <t>14</t>
  </si>
  <si>
    <t>15</t>
  </si>
  <si>
    <t>Secondary</t>
  </si>
  <si>
    <t>16</t>
  </si>
  <si>
    <t>17</t>
  </si>
  <si>
    <t>Further</t>
  </si>
  <si>
    <t>Percentage of Students</t>
  </si>
  <si>
    <t>Academic year</t>
  </si>
  <si>
    <t>Degree or Higher National Diploma (inc. Postgraduate Studies)</t>
  </si>
  <si>
    <t>Awards other than a Degree or Higher National Diploma</t>
  </si>
  <si>
    <t>Teaching certificate (inc. PGCE)</t>
  </si>
  <si>
    <t>Part time distance learning</t>
  </si>
  <si>
    <t>2015/16</t>
  </si>
  <si>
    <t>Number of General Practitioners</t>
  </si>
  <si>
    <t>Number of patients on lists</t>
  </si>
  <si>
    <t xml:space="preserve"> Number of patients over 65</t>
  </si>
  <si>
    <t>Type of Visit</t>
  </si>
  <si>
    <t>201/12</t>
  </si>
  <si>
    <t>Consultant Led Outpatient Attendances</t>
  </si>
  <si>
    <t>A&amp;E Attendances (including Ramsey Minor Injuries Unit)</t>
  </si>
  <si>
    <t>Hospital Admissions (including Day Cases)</t>
  </si>
  <si>
    <t>General Practioners</t>
  </si>
  <si>
    <t>NHS Dentist</t>
  </si>
  <si>
    <t>Private Dentist</t>
  </si>
  <si>
    <t>Opticians</t>
  </si>
  <si>
    <t>District Nurses</t>
  </si>
  <si>
    <t>Health Visitors</t>
  </si>
  <si>
    <t>Podiatrists</t>
  </si>
  <si>
    <t>Speech Therapists</t>
  </si>
  <si>
    <t>Pharmacies</t>
  </si>
  <si>
    <t>Crimes recorded</t>
  </si>
  <si>
    <t>Crimes detected</t>
  </si>
  <si>
    <t>Daily Average</t>
  </si>
  <si>
    <t>Age</t>
  </si>
  <si>
    <t>At Birth IOM</t>
  </si>
  <si>
    <t>At Age 65 IOM</t>
  </si>
  <si>
    <t>At Birth UK</t>
  </si>
  <si>
    <t>At Age 65 UK</t>
  </si>
  <si>
    <t>Mortality Per 100,000 Population</t>
  </si>
  <si>
    <t>UK</t>
  </si>
  <si>
    <t>Infant Mortality</t>
  </si>
  <si>
    <t>Causes Considered Preventable</t>
  </si>
  <si>
    <t>Cardiovascular Disease (under 75 years)</t>
  </si>
  <si>
    <t>Cancer (under 75 years)</t>
  </si>
  <si>
    <t>Under 21</t>
  </si>
  <si>
    <t>21 to 30</t>
  </si>
  <si>
    <t>31 to 40</t>
  </si>
  <si>
    <t>41 to 50</t>
  </si>
  <si>
    <t>Offence Type</t>
  </si>
  <si>
    <t>Drugs</t>
  </si>
  <si>
    <t>Property</t>
  </si>
  <si>
    <t>Violence</t>
  </si>
  <si>
    <t>Sexual</t>
  </si>
  <si>
    <t>Miscellaneous</t>
  </si>
  <si>
    <t>Vehicle/Driving</t>
  </si>
  <si>
    <t>Sentence Length</t>
  </si>
  <si>
    <t>Un-sentenced</t>
  </si>
  <si>
    <t>1 to 6 months</t>
  </si>
  <si>
    <t>6 to 12 months</t>
  </si>
  <si>
    <t>1 to 4 years</t>
  </si>
  <si>
    <t>4 to 10 years</t>
  </si>
  <si>
    <t>10 years +</t>
  </si>
  <si>
    <t>Drug</t>
  </si>
  <si>
    <t>Unit</t>
  </si>
  <si>
    <t>Heroin</t>
  </si>
  <si>
    <t>Grams</t>
  </si>
  <si>
    <t>Cocaine</t>
  </si>
  <si>
    <t>Crack Cocaine</t>
  </si>
  <si>
    <t>LSD</t>
  </si>
  <si>
    <t>Amphetamine</t>
  </si>
  <si>
    <t>Ecstasy</t>
  </si>
  <si>
    <t>unit</t>
  </si>
  <si>
    <t>Cannabis Resin</t>
  </si>
  <si>
    <t>Cannabis Bush</t>
  </si>
  <si>
    <t>Cannabis Plant</t>
  </si>
  <si>
    <t>plant</t>
  </si>
  <si>
    <t>n/a</t>
  </si>
  <si>
    <t>999 Calls</t>
  </si>
  <si>
    <t>GP Calls &amp; Air Ambulance Transfers</t>
  </si>
  <si>
    <t xml:space="preserve">Total </t>
  </si>
  <si>
    <t>Vehicles involved</t>
  </si>
  <si>
    <t>Fatalities</t>
  </si>
  <si>
    <t>Serious Injuries</t>
  </si>
  <si>
    <t>Slight Injuries</t>
  </si>
  <si>
    <t>Bad budgeting</t>
  </si>
  <si>
    <t>Relationship breakdown</t>
  </si>
  <si>
    <t>Illness</t>
  </si>
  <si>
    <t>Redundancy</t>
  </si>
  <si>
    <t xml:space="preserve">Debt Triggers </t>
  </si>
  <si>
    <t>Home maintenance, repairs &amp;  improvements</t>
  </si>
  <si>
    <t>Second-hand cars</t>
  </si>
  <si>
    <t>Tenancy advice</t>
  </si>
  <si>
    <t>Money advice</t>
  </si>
  <si>
    <t xml:space="preserve">Car repairs &amp; servicing </t>
  </si>
  <si>
    <t>Scam or possible scam</t>
  </si>
  <si>
    <t>Personal computers, soft or hardware</t>
  </si>
  <si>
    <t>Consumer Concerns Recorded by the OFT</t>
  </si>
  <si>
    <t>Various</t>
  </si>
  <si>
    <t>Average Daily Maximum Temperature (°C)</t>
  </si>
  <si>
    <t>Total Sunshine (hours)</t>
  </si>
  <si>
    <t>Total  Rainfall (mm)</t>
  </si>
  <si>
    <t>Highest   Daily Rainfall (mm)</t>
  </si>
  <si>
    <t>Highest Recorded Temperature (°C)</t>
  </si>
  <si>
    <t>Lowest   Recorded Temperature (°C)</t>
  </si>
  <si>
    <t>Number of days of rain</t>
  </si>
  <si>
    <t>Average Wind Speed (knots)</t>
  </si>
  <si>
    <t>March</t>
  </si>
  <si>
    <t>Annual</t>
  </si>
  <si>
    <t>Average Sunshine (hours)</t>
  </si>
  <si>
    <t>Average Rainfall (mm)</t>
  </si>
  <si>
    <t>Highest Recorded Daily Rainfall (mm)</t>
  </si>
  <si>
    <t>Average Days of Rain</t>
  </si>
  <si>
    <t>Carbon Dioxide</t>
  </si>
  <si>
    <t>Methane</t>
  </si>
  <si>
    <t>Nitrous Oxide</t>
  </si>
  <si>
    <t>Fluorinated gases</t>
  </si>
  <si>
    <t>Paper</t>
  </si>
  <si>
    <t>Glass</t>
  </si>
  <si>
    <t>Cans</t>
  </si>
  <si>
    <t>Material</t>
  </si>
  <si>
    <t>Civic Amenity Sites</t>
  </si>
  <si>
    <t>Manx Co-op stores</t>
  </si>
  <si>
    <t>Schools</t>
  </si>
  <si>
    <t>Domestic</t>
  </si>
  <si>
    <t>Commercial</t>
  </si>
  <si>
    <t>Total tonnes</t>
  </si>
  <si>
    <t xml:space="preserve">Total tonnes </t>
  </si>
  <si>
    <t>Size Of Holding</t>
  </si>
  <si>
    <t>Under 20 acres</t>
  </si>
  <si>
    <t>20 to 50 acres</t>
  </si>
  <si>
    <t>50 to 100 acres</t>
  </si>
  <si>
    <t>100 to 150 acres</t>
  </si>
  <si>
    <t>150 to 200 acres</t>
  </si>
  <si>
    <t>200 to 300 acres</t>
  </si>
  <si>
    <t>300 acres and over</t>
  </si>
  <si>
    <t>TOTAL</t>
  </si>
  <si>
    <t xml:space="preserve"> Land Use</t>
  </si>
  <si>
    <t>Trees and other ineligible areas</t>
  </si>
  <si>
    <t>Rough Grazing</t>
  </si>
  <si>
    <t>Hay and Grassland</t>
  </si>
  <si>
    <t>Green Crops, Orchards and Miscellaneous</t>
  </si>
  <si>
    <t>Potatoes</t>
  </si>
  <si>
    <t>Protein crops</t>
  </si>
  <si>
    <t>Cereals</t>
  </si>
  <si>
    <t>Financial year</t>
  </si>
  <si>
    <t>Number of applications determined</t>
  </si>
  <si>
    <t xml:space="preserve">Number of applications approved </t>
  </si>
  <si>
    <t>Number of applications approved</t>
  </si>
  <si>
    <t>Number of applications refused</t>
  </si>
  <si>
    <t>Number of review requests</t>
  </si>
  <si>
    <t>Number of appeal requests</t>
  </si>
  <si>
    <t>Applications determined within 8 weeks</t>
  </si>
  <si>
    <t>Type of injury</t>
  </si>
  <si>
    <t>Cases of fatal injury</t>
  </si>
  <si>
    <t>Serious injuries</t>
  </si>
  <si>
    <t>Over 3 day injuries</t>
  </si>
  <si>
    <t>Dangerous occurrences</t>
  </si>
  <si>
    <t>Disease</t>
  </si>
  <si>
    <t>1-3 day injuries</t>
  </si>
  <si>
    <t>DOI</t>
  </si>
  <si>
    <t>Port St Mary</t>
  </si>
  <si>
    <t>2007-2008</t>
  </si>
  <si>
    <t>2008-2009</t>
  </si>
  <si>
    <t>2009-2010</t>
  </si>
  <si>
    <t>2010-2011</t>
  </si>
  <si>
    <t>2011-2012</t>
  </si>
  <si>
    <t>2012-2013</t>
  </si>
  <si>
    <t>2013-2014</t>
  </si>
  <si>
    <t>2014-2015</t>
  </si>
  <si>
    <t>bedsits</t>
  </si>
  <si>
    <t>1 bed</t>
  </si>
  <si>
    <t>2 bed</t>
  </si>
  <si>
    <t>3 bed</t>
  </si>
  <si>
    <t>4 bed +</t>
  </si>
  <si>
    <t>First Time Buyer Transactions</t>
  </si>
  <si>
    <t>Open Market Transactions</t>
  </si>
  <si>
    <t>Total Assistance Paid</t>
  </si>
  <si>
    <t>Average Assistance</t>
  </si>
  <si>
    <t>1999-2000</t>
  </si>
  <si>
    <t>2000-2001</t>
  </si>
  <si>
    <t>2001-2002</t>
  </si>
  <si>
    <t>2002-2003</t>
  </si>
  <si>
    <t>2003-2004</t>
  </si>
  <si>
    <t>2004-2005</t>
  </si>
  <si>
    <t>2005-2006</t>
  </si>
  <si>
    <t>2006-2007</t>
  </si>
  <si>
    <t>% of Applicants Under 25 Years</t>
  </si>
  <si>
    <t>% Incomes Over £26k</t>
  </si>
  <si>
    <t>% of Applicants Single Persons</t>
  </si>
  <si>
    <t>Oil</t>
  </si>
  <si>
    <t>LPG</t>
  </si>
  <si>
    <t>Cement</t>
  </si>
  <si>
    <t>Units Sold (GWH)</t>
  </si>
  <si>
    <t>CCGT</t>
  </si>
  <si>
    <t>Hydro/EfW</t>
  </si>
  <si>
    <t>Cable Imports</t>
  </si>
  <si>
    <t>Year to</t>
  </si>
  <si>
    <t>Industrial</t>
  </si>
  <si>
    <t>Minutes lost</t>
  </si>
  <si>
    <t>Gas Consumption</t>
  </si>
  <si>
    <t>Natural Gas Mains</t>
  </si>
  <si>
    <t>LPG Mains</t>
  </si>
  <si>
    <t>LPG cylinder &amp; mini-bulk sales</t>
  </si>
  <si>
    <t>Gas</t>
  </si>
  <si>
    <t xml:space="preserve">Oil heating </t>
  </si>
  <si>
    <t>Road fuel</t>
  </si>
  <si>
    <t>Gas heating</t>
  </si>
  <si>
    <t>Electricity</t>
  </si>
  <si>
    <t>Monitoring period</t>
  </si>
  <si>
    <t>Poor</t>
  </si>
  <si>
    <t>Sufficient</t>
  </si>
  <si>
    <t>Good</t>
  </si>
  <si>
    <t>Excellent</t>
  </si>
  <si>
    <t>2006-2009</t>
  </si>
  <si>
    <t>2007-2010</t>
  </si>
  <si>
    <t>2008-2011</t>
  </si>
  <si>
    <t>2009-2012</t>
  </si>
  <si>
    <t>2010-2013</t>
  </si>
  <si>
    <t>2011-2014</t>
  </si>
  <si>
    <t>Tests Taken</t>
  </si>
  <si>
    <t>Category</t>
  </si>
  <si>
    <t>Car - Manual</t>
  </si>
  <si>
    <t>Bike - Manual</t>
  </si>
  <si>
    <t>Vehicle Type</t>
  </si>
  <si>
    <t>Motorcycles</t>
  </si>
  <si>
    <t>Cars</t>
  </si>
  <si>
    <t>Applications received</t>
  </si>
  <si>
    <t>Applications declined</t>
  </si>
  <si>
    <t>Private</t>
  </si>
  <si>
    <t>Public</t>
  </si>
  <si>
    <t>ENVIRONMENT AND INFRASTRUCTURE</t>
  </si>
  <si>
    <t>Figure 1 Gross Domestic Product and Gross National Product (Also Table 3)</t>
  </si>
  <si>
    <t>Cabinet Office,</t>
  </si>
  <si>
    <t>Douglas,</t>
  </si>
  <si>
    <t>Isle of Man,</t>
  </si>
  <si>
    <t xml:space="preserve">Website: www.gov.im </t>
  </si>
  <si>
    <t>Additional information may be supplied upon request.</t>
  </si>
  <si>
    <t>Key social indicators</t>
  </si>
  <si>
    <t>Key environmental indicators</t>
  </si>
  <si>
    <t>Table 2 Key Data</t>
  </si>
  <si>
    <t>Tynwald</t>
  </si>
  <si>
    <t>House of Keys</t>
  </si>
  <si>
    <r>
      <t>Legislative Council</t>
    </r>
    <r>
      <rPr>
        <sz val="9"/>
        <color theme="1"/>
        <rFont val="Tahoma"/>
        <family val="2"/>
      </rPr>
      <t xml:space="preserve"> </t>
    </r>
  </si>
  <si>
    <r>
      <t>Tynwald Court</t>
    </r>
    <r>
      <rPr>
        <sz val="9"/>
        <color theme="1"/>
        <rFont val="Tahoma"/>
        <family val="2"/>
      </rPr>
      <t xml:space="preserve"> </t>
    </r>
  </si>
  <si>
    <t>Departments</t>
  </si>
  <si>
    <t xml:space="preserve">Cabinet Office </t>
  </si>
  <si>
    <t>Environment, Food and Agriculture</t>
  </si>
  <si>
    <t>Health and Social Care</t>
  </si>
  <si>
    <r>
      <t>Home Affairs</t>
    </r>
    <r>
      <rPr>
        <sz val="9"/>
        <color rgb="FF000000"/>
        <rFont val="Tahoma"/>
        <family val="2"/>
      </rPr>
      <t xml:space="preserve"> </t>
    </r>
  </si>
  <si>
    <r>
      <t>Infrastructure</t>
    </r>
    <r>
      <rPr>
        <sz val="9"/>
        <color theme="1"/>
        <rFont val="Tahoma"/>
        <family val="2"/>
      </rPr>
      <t xml:space="preserve"> </t>
    </r>
  </si>
  <si>
    <r>
      <t>Treasury</t>
    </r>
    <r>
      <rPr>
        <sz val="9"/>
        <color theme="1"/>
        <rFont val="Tahoma"/>
        <family val="2"/>
      </rPr>
      <t xml:space="preserve"> </t>
    </r>
  </si>
  <si>
    <t>Statutory Boards</t>
  </si>
  <si>
    <r>
      <t>Gambling Supervision Commission</t>
    </r>
    <r>
      <rPr>
        <sz val="9"/>
        <color theme="1"/>
        <rFont val="Tahoma"/>
        <family val="2"/>
      </rPr>
      <t xml:space="preserve"> </t>
    </r>
  </si>
  <si>
    <t xml:space="preserve">Isle of Man Office of Fair Trading </t>
  </si>
  <si>
    <t xml:space="preserve">Isle of Man Post Office </t>
  </si>
  <si>
    <t>Manx Utilities Authority</t>
  </si>
  <si>
    <t>Public Sector Pensions Authority</t>
  </si>
  <si>
    <t>Offices</t>
  </si>
  <si>
    <r>
      <t>Attorney General’s Chambers</t>
    </r>
    <r>
      <rPr>
        <sz val="9"/>
        <color theme="1"/>
        <rFont val="Tahoma"/>
        <family val="2"/>
      </rPr>
      <t xml:space="preserve"> </t>
    </r>
  </si>
  <si>
    <r>
      <t>General Registry</t>
    </r>
    <r>
      <rPr>
        <sz val="9"/>
        <color theme="1"/>
        <rFont val="Tahoma"/>
        <family val="2"/>
      </rPr>
      <t xml:space="preserve"> </t>
    </r>
  </si>
  <si>
    <r>
      <t>Office of the Data Protection Supervisor</t>
    </r>
    <r>
      <rPr>
        <sz val="9"/>
        <color theme="1"/>
        <rFont val="Tahoma"/>
        <family val="2"/>
      </rPr>
      <t xml:space="preserve"> </t>
    </r>
  </si>
  <si>
    <t>Table 1 The Isle of Man Government</t>
  </si>
  <si>
    <t>Figure 2 Contribution to GDP (Also Table 4)</t>
  </si>
  <si>
    <t>Table 5 Real Contribution to GDP (£ million)</t>
  </si>
  <si>
    <t xml:space="preserve">Figure 5 Unemployment </t>
  </si>
  <si>
    <t>Source: Cabinet Office</t>
  </si>
  <si>
    <t>Source: Department of Economic Development</t>
  </si>
  <si>
    <t>Note: January 2000 = 100 for RPI.</t>
  </si>
  <si>
    <t>Source: Financial Services Authority</t>
  </si>
  <si>
    <t>Figures as at 31st December.</t>
  </si>
  <si>
    <t>A methodological change has been applied to the average earnings from 2012 and therefore may not be directly comparable to 2011 and earlier.</t>
  </si>
  <si>
    <t>The Earnings Survey relates to pay for June.</t>
  </si>
  <si>
    <t>The median is the level of earnings such that half the sample have earnings greater than that level.</t>
  </si>
  <si>
    <t>Earnings figures only include full time employees, on adult rates, whose earnings were not affected by absence.</t>
  </si>
  <si>
    <t>A full time employee is classified as anyone working over 30 hours a week, with the exception of teachers.</t>
  </si>
  <si>
    <t xml:space="preserve">A person can be classified as both in employment and self-employed and so the total will be higher than the total of the economically active population. </t>
  </si>
  <si>
    <t>The Isle of Man only began producing the CPI in 2008.</t>
  </si>
  <si>
    <t xml:space="preserve">The data is calculated on the basis of a 12 month rolling average to the end of each quarter. </t>
  </si>
  <si>
    <t>Source: Treasury</t>
  </si>
  <si>
    <t>Source: Department of Education and Children</t>
  </si>
  <si>
    <t>Details relate to the beginning of the Autumn Term.</t>
  </si>
  <si>
    <t>Source: Department of Health and Social Care</t>
  </si>
  <si>
    <t>Source: Department of Health and Social Care, Public Health Directorate</t>
  </si>
  <si>
    <t>Source: Department of Home Affairs</t>
  </si>
  <si>
    <t>Source: Isle of Man Constabulary</t>
  </si>
  <si>
    <t>The following drugs included within Other: Mephadrone, MDPV, PZP, Methyl Cathinone and BZP</t>
  </si>
  <si>
    <t>Source: Office of Fair Trading</t>
  </si>
  <si>
    <t>The figures do not include overseas branches.</t>
  </si>
  <si>
    <t>Source: Department of Infrastructure</t>
  </si>
  <si>
    <t>Source: Data compiled and prepared by Aether Limited, and provided by Department of Environment, Food and Agriculture.</t>
  </si>
  <si>
    <t>Source: Department of Environment, Food and Agriculture</t>
  </si>
  <si>
    <t>Source: Department of Environment, Forestry and Agriculture</t>
  </si>
  <si>
    <t>Source: Manx Utilities Authority</t>
  </si>
  <si>
    <t xml:space="preserve">In 2009/10 there was no waste processed due to expiry of the waste licence. </t>
  </si>
  <si>
    <t>The large increases between 2011 and 2013 were caused by asbestos removal at Janets Corner.</t>
  </si>
  <si>
    <t>Private housing is all new housing excluding affordable housing and public housing is all affordable housing (including first time buyer and public rented housing).</t>
  </si>
  <si>
    <t>Malew and Rushen have 8 and 4 houses respectively, but have not been included in the chart above due to the small numbers involved.</t>
  </si>
  <si>
    <t>Demand for these properties also fluctuates depending on the locations available. Over 80% of those currently on the First Time Buyer Register want Douglas and the East as their area of choice for purchase.</t>
  </si>
  <si>
    <t xml:space="preserve">The numbers of "approved" properties fluctuate year on year as the programme for completion is determined by the developers who deliver these properties to the Department's special and technical standards, </t>
  </si>
  <si>
    <t xml:space="preserve">under section 13 of the Town and County Planning Act 1999. </t>
  </si>
  <si>
    <t>2012 Data affected by conversion of some mains sectors from LPG to natural gas.</t>
  </si>
  <si>
    <t>Assessed against European Parliament Directive 2006/7/EC</t>
  </si>
  <si>
    <t>Total includes all types of tests undertaken such as cars, bikes, HGVs and other vehicles.</t>
  </si>
  <si>
    <t xml:space="preserve">The other category includes Goods, Articulated Goods, Buses/Minibuses and agricultural or plant vehicles. </t>
  </si>
  <si>
    <t>RETURN TO CONTENTS PAGE</t>
  </si>
  <si>
    <r>
      <rPr>
        <b/>
        <sz val="11"/>
        <color theme="1"/>
        <rFont val="Tahoma"/>
        <family val="2"/>
      </rPr>
      <t>INSTRUCTIONS:</t>
    </r>
    <r>
      <rPr>
        <sz val="11"/>
        <color theme="1"/>
        <rFont val="Tahoma"/>
        <family val="2"/>
      </rPr>
      <t xml:space="preserve"> Click the title of the data you wish to view from the list below to be taken to that page.</t>
    </r>
  </si>
  <si>
    <t xml:space="preserve"> </t>
  </si>
  <si>
    <t xml:space="preserve"> Male</t>
  </si>
  <si>
    <t>1989</t>
  </si>
  <si>
    <t>1990</t>
  </si>
  <si>
    <t>1992</t>
  </si>
  <si>
    <t>1993</t>
  </si>
  <si>
    <t>1994</t>
  </si>
  <si>
    <t>1995</t>
  </si>
  <si>
    <t>1997</t>
  </si>
  <si>
    <t>1998</t>
  </si>
  <si>
    <t>1999</t>
  </si>
  <si>
    <t>2000</t>
  </si>
  <si>
    <t>2002</t>
  </si>
  <si>
    <t>2003</t>
  </si>
  <si>
    <t>2016</t>
  </si>
  <si>
    <t>2017</t>
  </si>
  <si>
    <t>Indefinite Permits</t>
  </si>
  <si>
    <t>N/A</t>
  </si>
  <si>
    <t>Temporary Permits</t>
  </si>
  <si>
    <t>Employed Permits</t>
  </si>
  <si>
    <t>Self-Employed Permits</t>
  </si>
  <si>
    <t>Male Permits</t>
  </si>
  <si>
    <t>Female Permits</t>
  </si>
  <si>
    <t>Spouse Automatic</t>
  </si>
  <si>
    <t>2016/17</t>
  </si>
  <si>
    <t>Source</t>
  </si>
  <si>
    <t>National Insurance</t>
  </si>
  <si>
    <t>Total Receipts Incl IOMPO</t>
  </si>
  <si>
    <t>Q2 2016</t>
  </si>
  <si>
    <t>Q3 2016</t>
  </si>
  <si>
    <t>Q4 2016</t>
  </si>
  <si>
    <t>Q1 2017</t>
  </si>
  <si>
    <t>Q2 2017</t>
  </si>
  <si>
    <t>Q3 2017</t>
  </si>
  <si>
    <t>Q4 2017</t>
  </si>
  <si>
    <t>Q1 2018</t>
  </si>
  <si>
    <t>2017/18</t>
  </si>
  <si>
    <t>Under 1 month</t>
  </si>
  <si>
    <t>MDMA Crystal</t>
  </si>
  <si>
    <t>NOTE: THE TABLE WILL NEED TO BE COMPLETELY UPDATED AND PREVIOUS YEAR'S EMISSIONS OVER-WRITTEN EACH YEAR AS THE METHODOLOGY AS TO HOW EMISSIONS ARE CALCULATED CHANGES ON A YEARLY BASIS</t>
  </si>
  <si>
    <t>No longer recorded</t>
  </si>
  <si>
    <t>2015-2016</t>
  </si>
  <si>
    <t>2016-2017</t>
  </si>
  <si>
    <t>Bulk and General</t>
  </si>
  <si>
    <t>2012-2015</t>
  </si>
  <si>
    <t>2013-2016</t>
  </si>
  <si>
    <t>2018</t>
  </si>
  <si>
    <t>Diesel</t>
  </si>
  <si>
    <t>2017-2018</t>
  </si>
  <si>
    <t>General Housing Stock</t>
  </si>
  <si>
    <t>2018/19</t>
  </si>
  <si>
    <t xml:space="preserve">From 2018,  Level 2 qualifications include IGCSEs, GCSEs , BTEC, SQA and other qualifications.  </t>
  </si>
  <si>
    <t xml:space="preserve">Not all of these qualifications are graded A*-C.  </t>
  </si>
  <si>
    <t>51 to 60</t>
  </si>
  <si>
    <t>60 +</t>
  </si>
  <si>
    <t>Total (Kilotonnes of CO2 equivalent)</t>
  </si>
  <si>
    <t>1600-1625</t>
  </si>
  <si>
    <t>1625-1650</t>
  </si>
  <si>
    <t>1650-1675</t>
  </si>
  <si>
    <t>1675-1700</t>
  </si>
  <si>
    <t>On line registrations</t>
  </si>
  <si>
    <t>Consultants</t>
  </si>
  <si>
    <t xml:space="preserve"> - </t>
  </si>
  <si>
    <t>Local Authority Housing Stock</t>
  </si>
  <si>
    <t xml:space="preserve">Male </t>
  </si>
  <si>
    <t>Driving Test by Pass Rates by Gender (%)</t>
  </si>
  <si>
    <t>Bedrooms</t>
  </si>
  <si>
    <t>Detached House</t>
  </si>
  <si>
    <t>Semi-Detached House</t>
  </si>
  <si>
    <t>6+</t>
  </si>
  <si>
    <t>Terraced House</t>
  </si>
  <si>
    <t>Purpose-built Flat</t>
  </si>
  <si>
    <t>Flat in Converted House</t>
  </si>
  <si>
    <t>Full time day release and vocational courses</t>
  </si>
  <si>
    <t>Part time day release and vocational courses</t>
  </si>
  <si>
    <t>Non-vocational afternoon and evening classes</t>
  </si>
  <si>
    <t>Linked and sampler course</t>
  </si>
  <si>
    <t>Resident Population</t>
  </si>
  <si>
    <t>Visitors to the Island</t>
  </si>
  <si>
    <t>Census Population</t>
  </si>
  <si>
    <t>2016 - April 24/25</t>
  </si>
  <si>
    <t>2016 Isle of Man Census</t>
  </si>
  <si>
    <t>0-4</t>
  </si>
  <si>
    <t>5-9</t>
  </si>
  <si>
    <t>10-14</t>
  </si>
  <si>
    <t>15-19</t>
  </si>
  <si>
    <t>20-24</t>
  </si>
  <si>
    <t>25-29</t>
  </si>
  <si>
    <t>30-34</t>
  </si>
  <si>
    <t>35-39</t>
  </si>
  <si>
    <t>40-44</t>
  </si>
  <si>
    <t>45-49</t>
  </si>
  <si>
    <t>50-54</t>
  </si>
  <si>
    <t>55-59</t>
  </si>
  <si>
    <t>60-64</t>
  </si>
  <si>
    <t>65-69</t>
  </si>
  <si>
    <t>70-74</t>
  </si>
  <si>
    <t>75-79</t>
  </si>
  <si>
    <t>80-84</t>
  </si>
  <si>
    <t>85-89</t>
  </si>
  <si>
    <t>90-94</t>
  </si>
  <si>
    <t>Source: Department for Enterprise</t>
  </si>
  <si>
    <t>Figure 6 Job Vacancies by Required Qualifications</t>
  </si>
  <si>
    <t>2019</t>
  </si>
  <si>
    <t>Quinary Age</t>
  </si>
  <si>
    <t>Economically Active Males</t>
  </si>
  <si>
    <t>Economically Active Females</t>
  </si>
  <si>
    <t>16-19</t>
  </si>
  <si>
    <t>75+</t>
  </si>
  <si>
    <t xml:space="preserve">Note: the economically active population count includes </t>
  </si>
  <si>
    <t>those persons unemployed and looking for work</t>
  </si>
  <si>
    <t>Note: Septembers figure has been used for 2019 only, all other years relate to December of that year.</t>
  </si>
  <si>
    <t>The figures relate to 31 December.</t>
  </si>
  <si>
    <t>Civil Partnerships</t>
  </si>
  <si>
    <t>Q1 2019</t>
  </si>
  <si>
    <t>Q2 2019</t>
  </si>
  <si>
    <t>Q3 2019</t>
  </si>
  <si>
    <t>Q4 2019</t>
  </si>
  <si>
    <t xml:space="preserve">Entry Clearance Visa Category </t>
  </si>
  <si>
    <t>Number of applications</t>
  </si>
  <si>
    <t xml:space="preserve">Isle of Man Worker Migrant </t>
  </si>
  <si>
    <t>Isle of Man Worker Migrant Dependant - Adult</t>
  </si>
  <si>
    <t>Isle of Man Worker Migrant Dependant - Child</t>
  </si>
  <si>
    <t xml:space="preserve">Isle of Man Worker (ICT) Migrant </t>
  </si>
  <si>
    <t>Tier 1 of the Points Based System Exceptional Talent Migrant</t>
  </si>
  <si>
    <t>Tier 1 of the Points Based System Exceptional Talent Migrant Dependant</t>
  </si>
  <si>
    <t>Tier 1 of the Points Based System Entrepreneur Migrant</t>
  </si>
  <si>
    <t>Tier 1 of the Points Based System Entrepreneur Migrant Dependant - Adult</t>
  </si>
  <si>
    <t>Tier 1 of the Points Based System Entrepreneur Migrant Dependant - Child</t>
  </si>
  <si>
    <t>Tier 1 of the Points Based System Investor Migrant</t>
  </si>
  <si>
    <t>Tier 1 of the Points Based System Investor Migrant Dependant</t>
  </si>
  <si>
    <t>Tier 1 of the Points Based System Graduate Entrepreneur Migrant</t>
  </si>
  <si>
    <t>Tier 1 of the Points Based System Graduate Entrepreneur Migrant Dependant</t>
  </si>
  <si>
    <t>Tier 4 of the Points Based System (General) Student Migrant</t>
  </si>
  <si>
    <t>Tier 4 of the Points Based System (Child) Student Migrant</t>
  </si>
  <si>
    <t>Tier 5 of the Points Based System (Youth Mobility Scheme) Migrant</t>
  </si>
  <si>
    <t>Tier 5 of the Points Based System (Temporary Workers) Migrant</t>
  </si>
  <si>
    <t>Visit Visas</t>
  </si>
  <si>
    <t>Routes to Settlement</t>
  </si>
  <si>
    <t>European Economic Area (EEA) Family Permit</t>
  </si>
  <si>
    <t xml:space="preserve">Total Applications made for Entry Clearance </t>
  </si>
  <si>
    <t>2019/20</t>
  </si>
  <si>
    <t xml:space="preserve">No. of people open to specialist Mental Health services </t>
  </si>
  <si>
    <t>Current Alcohol</t>
  </si>
  <si>
    <t>Current Drugs</t>
  </si>
  <si>
    <t>Both Alcohol and Drugs</t>
  </si>
  <si>
    <t>Figure 58 New debt counselling clients of the Office of Fair Tradings Debt Counselling Service</t>
  </si>
  <si>
    <t>Note: Due to a new recording system categorised data can no longer be supplied.</t>
  </si>
  <si>
    <t>Continent</t>
  </si>
  <si>
    <t>Asia-Pacific</t>
  </si>
  <si>
    <t>Europe &amp; Central Asia</t>
  </si>
  <si>
    <t>The Americas</t>
  </si>
  <si>
    <t>Note:Other includes the growing of protein crops, potatoes and trees</t>
  </si>
  <si>
    <t>2018-2019</t>
  </si>
  <si>
    <t>2015-2018</t>
  </si>
  <si>
    <t>Figure 7 Job Vacancies by Required Experience</t>
  </si>
  <si>
    <t>Source:Department for Enterprise</t>
  </si>
  <si>
    <t>Source:Cabinet Office</t>
  </si>
  <si>
    <t>Telephone: 01624 686107</t>
  </si>
  <si>
    <t>2020</t>
  </si>
  <si>
    <t>2019-2020</t>
  </si>
  <si>
    <t>Breach</t>
  </si>
  <si>
    <t>50+</t>
  </si>
  <si>
    <t>Church Weddings</t>
  </si>
  <si>
    <t>Q1 2020</t>
  </si>
  <si>
    <t>Q2 2020</t>
  </si>
  <si>
    <t>Q3 2020</t>
  </si>
  <si>
    <t>Q4 2020</t>
  </si>
  <si>
    <t>2020/21</t>
  </si>
  <si>
    <t>38.6*</t>
  </si>
  <si>
    <t>Notes:</t>
  </si>
  <si>
    <t xml:space="preserve">Note: * Infant mortality rate - null entry due to small numbers 
</t>
  </si>
  <si>
    <t>2016-2019</t>
  </si>
  <si>
    <t>Data was unavailable for 2020 due to redeployment of staff.</t>
  </si>
  <si>
    <t>Name</t>
  </si>
  <si>
    <t>Entry Clearance</t>
  </si>
  <si>
    <t>Indefinite Leave to Remain</t>
  </si>
  <si>
    <t>Adult Dependent Relative</t>
  </si>
  <si>
    <t>Business Migrant - Innovator</t>
  </si>
  <si>
    <t>Business Migrant - Start Up</t>
  </si>
  <si>
    <t>Confirmation of Employment</t>
  </si>
  <si>
    <t>EEA Family Permit</t>
  </si>
  <si>
    <t>EU Settlement Scheme</t>
  </si>
  <si>
    <t>Leave Outside The Rules</t>
  </si>
  <si>
    <t>Parent of a Settled Child - Appendix FM</t>
  </si>
  <si>
    <t>Tier 1 (Entrepreneur)</t>
  </si>
  <si>
    <t>Tier 1 (Entrepreneur) - Child Dependent</t>
  </si>
  <si>
    <t>Tier 4 (Child)</t>
  </si>
  <si>
    <t>Tier 4 (Student)</t>
  </si>
  <si>
    <t>Tier 5 (Temporary Worker)</t>
  </si>
  <si>
    <t>UK Ancestry</t>
  </si>
  <si>
    <t>Visit Visa</t>
  </si>
  <si>
    <t>Visit Visa - Business</t>
  </si>
  <si>
    <t>Visit Visa - Child</t>
  </si>
  <si>
    <t>Worker (ICT) Migrant</t>
  </si>
  <si>
    <t>Worker (ICT) Migrant - Child Dependent</t>
  </si>
  <si>
    <t>Worker Migrant</t>
  </si>
  <si>
    <t>Worker Migrant - Adult Dependant</t>
  </si>
  <si>
    <t>Worker Migrant - Child Dependant</t>
  </si>
  <si>
    <t>Worker Migrant - Health Visa</t>
  </si>
  <si>
    <t>Table 17 Visa Category for people wishing to come to the Isle of Man 2019</t>
  </si>
  <si>
    <t>In 2019 there were 22 jobs with no specified required experience and in 2020 there were 10 such job vacancies.</t>
  </si>
  <si>
    <t>The Isle of Man RPI as at March 2020 has been used to calculate constant prices.</t>
  </si>
  <si>
    <t>Civil Marriages</t>
  </si>
  <si>
    <t>Figure 47 Burglary Offences</t>
  </si>
  <si>
    <t>Figure 71 House Purchase Assistance Applicant Demographics</t>
  </si>
  <si>
    <t xml:space="preserve"> Average number of patients per practitioner</t>
  </si>
  <si>
    <t>(i) The number of General Practitioners refers to full time equivalents.</t>
  </si>
  <si>
    <t>(ii) All figures recorded at 31st March with the exception of the * Number of general Practitioners which relates to June 2020, as no data was collected in March 2020 due to the Covid Lockdown.</t>
  </si>
  <si>
    <t>Enterprise</t>
  </si>
  <si>
    <t>Education, Sport and Culture</t>
  </si>
  <si>
    <t>Communications and Utilities Regulatory Authority</t>
  </si>
  <si>
    <t>Isle of Man Financial Services Authority</t>
  </si>
  <si>
    <t>Manx Care</t>
  </si>
  <si>
    <t>Safeguarding Board</t>
  </si>
  <si>
    <t>Financial Intelligence Unit</t>
  </si>
  <si>
    <t>Manx National Heritage</t>
  </si>
  <si>
    <t>Population (May 2021)</t>
  </si>
  <si>
    <t>Real GDP contribution takes into account the effects of inflation and the data has been presented in monetary values equivalent to March 2019 using each year’s March Consumer Price Index</t>
  </si>
  <si>
    <t>Figure 3 Economically Active Population by Sex, by Employment Status, 2021</t>
  </si>
  <si>
    <t>2021</t>
  </si>
  <si>
    <t>1961 - April 23/24</t>
  </si>
  <si>
    <t>2021 - May 30/31</t>
  </si>
  <si>
    <t>United Kingdom</t>
  </si>
  <si>
    <t>Northern Europe</t>
  </si>
  <si>
    <t>Eastern Europe</t>
  </si>
  <si>
    <t>Southern Europe</t>
  </si>
  <si>
    <t>Western Europe</t>
  </si>
  <si>
    <t>95+</t>
  </si>
  <si>
    <t>Q1 2021</t>
  </si>
  <si>
    <t>Q2 2021</t>
  </si>
  <si>
    <t>Q3 2021</t>
  </si>
  <si>
    <t>Q4 2021</t>
  </si>
  <si>
    <t>Flat in commercial building</t>
  </si>
  <si>
    <t>2021/22</t>
  </si>
  <si>
    <t xml:space="preserve">Changes were made to the way in which collisions and casualties were recorded and reported by the police in 2019.   Up to the end of 2018, the figures reported have been number of crashes at their respective classifications for severity, as opposed to the number of casualties.  Therefore a collision that involved multiple casualties would only have be counted once and would be classified as either fatal, serious, slight or damage only, based on the most severely injured casualty. </t>
  </si>
  <si>
    <t xml:space="preserve">Data reported from 2019 onwards is relating to casualties.  Therefore if a collision occurred that involved multiple casualties, they are each represented within the statistics classified by their personal injury severity. So a collision with two seriously injured casualties and one slightly injured casualty would all be counted as such, whereas prior to 2019 this would just be one serious. </t>
  </si>
  <si>
    <t>Damage only collisions are now not recorded on the crime recording system, Connect, unless there is a clear policing purpose for doing so (for example, offences have been committed that require investigation).  Therefore we are no longer going to report damage only collisions within the total number of collisions. To ensure this is clear we will refer to collisions as “personal injury collisions”</t>
  </si>
  <si>
    <t>Number of collisions</t>
  </si>
  <si>
    <t>2020-2021</t>
  </si>
  <si>
    <t>2017-2020</t>
  </si>
  <si>
    <r>
      <t>Because of COVID the bathing water monitoring was reduced significantly in 2020, and in 2021 there was a reduction in number of samples as there are now only 4 designated beaches</t>
    </r>
    <r>
      <rPr>
        <sz val="11"/>
        <color theme="1"/>
        <rFont val="Calibri"/>
        <family val="2"/>
      </rPr>
      <t xml:space="preserve">. Seven </t>
    </r>
    <r>
      <rPr>
        <sz val="11"/>
        <color theme="1"/>
        <rFont val="Tahoma"/>
        <family val="2"/>
      </rPr>
      <t>samples were collected on a weekly basis from Port Erin, Port st Mary, Douglas Central, Douglas Broadway</t>
    </r>
    <r>
      <rPr>
        <sz val="11"/>
        <color theme="1"/>
        <rFont val="Calibri"/>
        <family val="2"/>
      </rPr>
      <t xml:space="preserve">, </t>
    </r>
    <r>
      <rPr>
        <sz val="11"/>
        <color theme="1"/>
        <rFont val="Tahoma"/>
        <family val="2"/>
      </rPr>
      <t>Douglas Summerhill</t>
    </r>
    <r>
      <rPr>
        <sz val="11"/>
        <color theme="1"/>
        <rFont val="Calibri"/>
        <family val="2"/>
      </rPr>
      <t xml:space="preserve">, </t>
    </r>
    <r>
      <rPr>
        <sz val="11"/>
        <color theme="1"/>
        <rFont val="Tahoma"/>
        <family val="2"/>
      </rPr>
      <t>Ramsey South and Ramsey North, Castletown was added in 2021.</t>
    </r>
  </si>
  <si>
    <t>This data is no longer reported.</t>
  </si>
  <si>
    <t>Statistics Isle of Man,</t>
  </si>
  <si>
    <t>Nivison House,</t>
  </si>
  <si>
    <t>Prospect Hill,</t>
  </si>
  <si>
    <t>IM1 1ET</t>
  </si>
  <si>
    <t xml:space="preserve">E-mail: statistics@gov.im </t>
  </si>
  <si>
    <t>Unknown</t>
  </si>
  <si>
    <t>These stats are no longer collected.</t>
  </si>
  <si>
    <t>Q1 2022</t>
  </si>
  <si>
    <t>Q2 2022</t>
  </si>
  <si>
    <t>Q3 2022</t>
  </si>
  <si>
    <t>Q4 2022</t>
  </si>
  <si>
    <t>BN(O)- Adult Dependant</t>
  </si>
  <si>
    <t>BN(O)- Child Dependant</t>
  </si>
  <si>
    <t>British National Overseas</t>
  </si>
  <si>
    <t>Business Migrant - Child Dependent</t>
  </si>
  <si>
    <t>Business Migrant (Innovator) (Adult dependant)</t>
  </si>
  <si>
    <t>CAS (Confirmation of Acceptance of Studies)</t>
  </si>
  <si>
    <t>Child of a Settled Parent/Relative</t>
  </si>
  <si>
    <t>Child of settled parent (Part 8)</t>
  </si>
  <si>
    <t>COS (Certificate of Sponsorship)</t>
  </si>
  <si>
    <t>Domestic Violence Victim</t>
  </si>
  <si>
    <t>EUSS FAMILY PERMIT</t>
  </si>
  <si>
    <t>Long Residence</t>
  </si>
  <si>
    <t>Non Acquisition of British Citizenship</t>
  </si>
  <si>
    <t>Returning Resident</t>
  </si>
  <si>
    <t>Settlement - Adult</t>
  </si>
  <si>
    <t>Settlement - Child</t>
  </si>
  <si>
    <t>Settlement - Partner</t>
  </si>
  <si>
    <t>Tier 1 (Entrepreneur) - Adult Dependent</t>
  </si>
  <si>
    <t>Tier 1 (Investor) - Child Dependant</t>
  </si>
  <si>
    <t>Tier 4 (Student) Adult Dependent</t>
  </si>
  <si>
    <t>Tier 5 (Government Authorised Exchange)</t>
  </si>
  <si>
    <t>Tier 5 Temp Worker - Adult dependant</t>
  </si>
  <si>
    <t>Turkish Businessperson ECAA - Dependant</t>
  </si>
  <si>
    <t>UK Ancestry - Adult Dependant</t>
  </si>
  <si>
    <t>UK Ancestry - Child Dependant</t>
  </si>
  <si>
    <t>Ukraine Family Scheme (VISA)</t>
  </si>
  <si>
    <t>Ukraine Sponsorship Scheme</t>
  </si>
  <si>
    <t>Visit Visa - Marriage or Civil Partnership (includes Fiancee)</t>
  </si>
  <si>
    <t>Worker (ICT) Migrant- Adult Dependent</t>
  </si>
  <si>
    <t>Grand Total</t>
  </si>
  <si>
    <t>Further Leave To Remain</t>
  </si>
  <si>
    <t>Indefinite Leave to Enter</t>
  </si>
  <si>
    <t>2022/23</t>
  </si>
  <si>
    <t>Latest data is for 2019-2021.</t>
  </si>
  <si>
    <t>UK life expectancy has not been updated for this period, and so is for 2018-2021.</t>
  </si>
  <si>
    <t>Not all data for 2022 was available at time of publishing.</t>
  </si>
  <si>
    <t>The drug and alcohol team (DAT) numbers for 2020/21 are 'under review and currently not reportable'.</t>
  </si>
  <si>
    <t>This is based on ‘main reason for referral for all new referrals within 2022-23 to DAT’.</t>
  </si>
  <si>
    <t xml:space="preserve">Please note that the methodology of collection has changed (for the two years I have sent over today) and therefore can’t be a direct comparison to previous years, it is now counting main reason for referral for all new referrals in the given years. </t>
  </si>
  <si>
    <t>Diazepam</t>
  </si>
  <si>
    <t>Ketamine</t>
  </si>
  <si>
    <t>2022 Public Housing: Includes 30 new public sector homes for rent and 26 first-time buyer properties</t>
  </si>
  <si>
    <t>2021-2022</t>
  </si>
  <si>
    <t>2022 data was not available at time of publishing.</t>
  </si>
  <si>
    <t>Note: LPG and LPG cylingder and mini bulk sales have merged.</t>
  </si>
  <si>
    <t>2019-2022</t>
  </si>
  <si>
    <t>In case of queries please contact Statistics Isle of Man on:</t>
  </si>
  <si>
    <t>Figure 3 Economically Active Population, by Sex, by Employment Status, 2021</t>
  </si>
  <si>
    <t>Gross Domestic Product (GDP) (2021/22)</t>
  </si>
  <si>
    <t>£5.60bn</t>
  </si>
  <si>
    <t>Consumer Price Index (CPI) (December 2023)</t>
  </si>
  <si>
    <t>Retail Price Index (RPI) (December 2023)</t>
  </si>
  <si>
    <t>Total number in employment (December 2023)</t>
  </si>
  <si>
    <t>Registered unemployment rate (December 2023)</t>
  </si>
  <si>
    <t>Average weekly earnings (June 2023)</t>
  </si>
  <si>
    <t>Median weekly earnings (June 2023)</t>
  </si>
  <si>
    <t>Average property price (December 2023)</t>
  </si>
  <si>
    <t>Recorded criminal offences (2023)</t>
  </si>
  <si>
    <t>International development (March 2023)</t>
  </si>
  <si>
    <t>Number of births (2023)</t>
  </si>
  <si>
    <t>Number of deaths (2023)</t>
  </si>
  <si>
    <t>Electricity consumption (2023, GWH sold)</t>
  </si>
  <si>
    <t>Greenhouse gas emissions (Thousands of tonnes, 2022)</t>
  </si>
  <si>
    <t>Statutory Boards (Revenue funded)</t>
  </si>
  <si>
    <t>Legislature</t>
  </si>
  <si>
    <t>Q1 2023</t>
  </si>
  <si>
    <t>Q2 2023</t>
  </si>
  <si>
    <t>Q3 2023</t>
  </si>
  <si>
    <t>Q4 2023</t>
  </si>
  <si>
    <t>2022</t>
  </si>
  <si>
    <t>The most recent data available relating to emissions on the Isle of Man relates to 2022.</t>
  </si>
  <si>
    <t>2023</t>
  </si>
  <si>
    <t>2022-2023</t>
  </si>
  <si>
    <t>2020-2023</t>
  </si>
  <si>
    <t>ISLE OF MAN IN NUMBERS 2024 DATA TABLES</t>
  </si>
  <si>
    <t>This document provides the data tables behind the graphs documented within Isle of Man in Numbers 2024.</t>
  </si>
  <si>
    <t>2023/24</t>
  </si>
  <si>
    <t>Monthly average</t>
  </si>
  <si>
    <t>Table 3 Employment by Sector</t>
  </si>
  <si>
    <t>FIGURE 8 AGE DISTRIBUTION OF WORKING POPULATION, 2021</t>
  </si>
  <si>
    <t>Figure 9 Annual Rate of Inflation</t>
  </si>
  <si>
    <t>Table 4 RPI and CPI Reflation Factors</t>
  </si>
  <si>
    <t>Table 5 RPI and CPI Annual Rate of Inflation (%)</t>
  </si>
  <si>
    <t>Table 6 RPI and CPI Indices</t>
  </si>
  <si>
    <t>Figure 10 Bank Deposit Base (£bn)</t>
  </si>
  <si>
    <t>Figure 11 Funds Under Management ($bn)</t>
  </si>
  <si>
    <t>Figure 12 Authorised Insurers, by Type</t>
  </si>
  <si>
    <t>Figure 13 New Company Registrations</t>
  </si>
  <si>
    <t>Figure 15 Average Property Price</t>
  </si>
  <si>
    <t>Figure 14 Total Companies Registered on the Isle of Man</t>
  </si>
  <si>
    <t>Figure 16 Number of Property Transactions</t>
  </si>
  <si>
    <t>Figure 17 Shipping Registry</t>
  </si>
  <si>
    <t>Figure 18 Number of Registered Aircraft</t>
  </si>
  <si>
    <t>Figure 19 Median Weekly Earnings (£)</t>
  </si>
  <si>
    <t>Figure 20 Average Weekly Earnings (£)</t>
  </si>
  <si>
    <t>Figure 21 Distribution of Weekly Earnings</t>
  </si>
  <si>
    <t>Figure 22 Government Income (£m)</t>
  </si>
  <si>
    <t>Figure 23 Government Expenditure (£m)</t>
  </si>
  <si>
    <t>Table 7 Treasury Receipts (£000s)</t>
  </si>
  <si>
    <t>Table 8 Value of Manx Currency (Notes and Coins) in Circulation (£000)</t>
  </si>
  <si>
    <t>Figure 24 Pension and Other Retirement Related Benefits</t>
  </si>
  <si>
    <t>Figure 25 Child Benefit</t>
  </si>
  <si>
    <t>Figure 26 Incapacity Benefit Recipients</t>
  </si>
  <si>
    <t>Figure 27 Attendance and Disability Living Allowances</t>
  </si>
  <si>
    <t>Figure 28 Recipients of Employed Persons Allowance and Income Support, by Type</t>
  </si>
  <si>
    <t xml:space="preserve">Figure 29 Isle of Man Resident Population </t>
  </si>
  <si>
    <t>Table 9 Isle of Man Population</t>
  </si>
  <si>
    <t>Table 10 Resident Population by Country of Birth 2021</t>
  </si>
  <si>
    <t xml:space="preserve"> Table 11 Population by Town, Village, Parish</t>
  </si>
  <si>
    <t>Figure 31 population Distribution by Quinary Age Group 2021</t>
  </si>
  <si>
    <t>Figure 32 Isle of Man Births and Deaths</t>
  </si>
  <si>
    <t>Figure 33 Church Weddings, Civil Marriages and Civil Partnerhips Registered</t>
  </si>
  <si>
    <t>Figure 34 Registered Electors</t>
  </si>
  <si>
    <t>Table 12 Occupied Housing Stock by size, 2021</t>
  </si>
  <si>
    <t>Table 13 Number of Households by Area of Residence, 1991-2021</t>
  </si>
  <si>
    <t>Figure 35 Number of Passports Issued</t>
  </si>
  <si>
    <t>Figure 36 Immigration Applications Received</t>
  </si>
  <si>
    <t>Table 14 Naturalisation and Registration applications</t>
  </si>
  <si>
    <t>Table 15 - Summary of applications received by immigration route 2022.</t>
  </si>
  <si>
    <t>Figure 38 Percentage of Students Gaining 5 or more Level 2 Qualifications (including English and Maths),</t>
  </si>
  <si>
    <t>Figure 37 School Age Population</t>
  </si>
  <si>
    <t>Figure 39 Students at University College Isle of Man</t>
  </si>
  <si>
    <t>Figure 40 Number of Support Grants Provided to Students, by Course</t>
  </si>
  <si>
    <t>Table 16 General Practitioners and Patients</t>
  </si>
  <si>
    <t>Figure 41 Noble's and Ramsey Cottage Hospital Activity (excluding Private Patients)</t>
  </si>
  <si>
    <t>Figure 42 Life Expectancy</t>
  </si>
  <si>
    <t>Figure 43 Mortality Rates</t>
  </si>
  <si>
    <t>Table 17 Employment in Professional Medical Services</t>
  </si>
  <si>
    <t>Table 18 Mental Health Services</t>
  </si>
  <si>
    <t>Figure 44 Offences against the Person</t>
  </si>
  <si>
    <t>Figure 45 Sexual Offences</t>
  </si>
  <si>
    <t>Figure 46 Burglary Offences</t>
  </si>
  <si>
    <t>Figure 47 Theft Offences</t>
  </si>
  <si>
    <t>Figure 48 Total Offences</t>
  </si>
  <si>
    <t>Figure 49 Average Prison Population</t>
  </si>
  <si>
    <t>Figure 50 2023 Average Prison Population by Age</t>
  </si>
  <si>
    <t>Figure 51 December 2023 Prison Population by Offence</t>
  </si>
  <si>
    <t>Figure 52 December 2023 Prison Population by Length of Sentence</t>
  </si>
  <si>
    <t>Table 19 Volume of Drugs Seized, by Type</t>
  </si>
  <si>
    <t>Table 20 Value of Drugs Seized, by Type (£)</t>
  </si>
  <si>
    <t>Figure 53 Ambulance Emergency calls</t>
  </si>
  <si>
    <t>Figure 54 Number of Road Accidents and Vehicles Involved</t>
  </si>
  <si>
    <t>Figure 55  Injuries Sustained in Vehicle Accidents by Type</t>
  </si>
  <si>
    <t>Figure 56 Debt Triggers for Clients of the Office of Fair Trading’s Debt Counselling Service</t>
  </si>
  <si>
    <t>Figure 57 Consumer Concerns Recorded by the OFT - Subject Matters Consistently in the Top 10</t>
  </si>
  <si>
    <t>Figure 58 International Aid, by country (£)</t>
  </si>
  <si>
    <t>Table 21 Metrological Data 2023</t>
  </si>
  <si>
    <r>
      <t>Table 22 Metrological Data</t>
    </r>
    <r>
      <rPr>
        <sz val="11"/>
        <rFont val="Calibri"/>
        <family val="2"/>
      </rPr>
      <t xml:space="preserve"> </t>
    </r>
    <r>
      <rPr>
        <b/>
        <sz val="11"/>
        <rFont val="Tahoma"/>
        <family val="2"/>
      </rPr>
      <t>1981-2020 30 year average (extremes 1947 to 2023)</t>
    </r>
  </si>
  <si>
    <t>Figure 59 Greenhouse Gas Emissions, by Type</t>
  </si>
  <si>
    <t>Figure 60 Tonnes of Materials Recycled Collected at Bring Banks</t>
  </si>
  <si>
    <t>Figure 61 kg of Dry Cell (Household) Batteries Recycled by Collection Source</t>
  </si>
  <si>
    <t>Figure 62 Tonnes of Waste Processed at the Energy From Waste Plant</t>
  </si>
  <si>
    <t>Figure 63 Tonnes of Waste Processed at the Wrights Pit North</t>
  </si>
  <si>
    <t>Figure 64 Agricultural Land Holdings, by Size (acres)</t>
  </si>
  <si>
    <t>Figure 65 Agricultural Land Use (acres)</t>
  </si>
  <si>
    <t>Figure 66 Planning Applications Determined and Approved</t>
  </si>
  <si>
    <t>Figure 67 Dwellings Completed</t>
  </si>
  <si>
    <t>Table 23 Occupational Injuries, by Type</t>
  </si>
  <si>
    <t>Figure 68 2021 Local Authority Housing Stock by Location</t>
  </si>
  <si>
    <t>Figure 69 Local Authority Housing Stock by Property Type</t>
  </si>
  <si>
    <t>Table 24 House Purchase Assistance Statistics</t>
  </si>
  <si>
    <t>Figure 70 Freight imports</t>
  </si>
  <si>
    <t>Figure 71 Electricity: Units sold (GWH)</t>
  </si>
  <si>
    <t>Figure 72 Electricity Generation Mix (GWH)</t>
  </si>
  <si>
    <t>Figure 73 Number of Electricity Customers, by Type</t>
  </si>
  <si>
    <t>Figure 74 Number of Electricity Customer Minutes Lost</t>
  </si>
  <si>
    <t>Figure 75 Gas Consumption, by Type</t>
  </si>
  <si>
    <t>Figure 76 Fuel Types Imported into the Island</t>
  </si>
  <si>
    <t>Figure 77 Fuel Types Consumed on Island</t>
  </si>
  <si>
    <t>Figure 78 Bathing Water Quality at Island Beaches</t>
  </si>
  <si>
    <t>Figure 79 Numbers of Driving Tests Taken</t>
  </si>
  <si>
    <t>Figure 80 Number of Driving Tests Taken.</t>
  </si>
  <si>
    <t>Figure 80  Driving Test pass rates by Vehicle</t>
  </si>
  <si>
    <t>Figure 81 Vehicle Registration</t>
  </si>
  <si>
    <t>Figure 81  Vehicle Registration</t>
  </si>
  <si>
    <t>Figure 1 Gross Domestic Product and Gross National Product</t>
  </si>
  <si>
    <t>Figure 2 Contributions to GDP</t>
  </si>
  <si>
    <t>Table 3 Employment by Sector 1951 to 2021</t>
  </si>
  <si>
    <t>Figure 8 Age Distribution of Working Population, 2021</t>
  </si>
  <si>
    <t>Figure 7 Work Permits</t>
  </si>
  <si>
    <t>Figure 7 Work permits</t>
  </si>
  <si>
    <t>Figure 9 Annual rate of Inflation</t>
  </si>
  <si>
    <t>Figure 11 Funds under Management ($bn)</t>
  </si>
  <si>
    <t>Figure 12 Authorised Insurers, by type</t>
  </si>
  <si>
    <t>Figure 14 Total number of Companies Registered on the Isle of Man</t>
  </si>
  <si>
    <t>Table 7 Treasury Receipts (£000)</t>
  </si>
  <si>
    <t xml:space="preserve">Table 9 Isle of Man Resident Population </t>
  </si>
  <si>
    <t>Table 11 Population by Town, Village, Parish</t>
  </si>
  <si>
    <t>Figure 33 Church Weddings, Civil Marriages and Civil Partnerships Registered</t>
  </si>
  <si>
    <t>Table 12 Occupied Housing Stock by size 2021</t>
  </si>
  <si>
    <t>Table 13 Number of Households by Area of Residence</t>
  </si>
  <si>
    <t>Table 15 Summary of applications received by immigration route.</t>
  </si>
  <si>
    <t>Figure 38 Percentage of Students Gaining A* to C Grades (Including English and Maths)</t>
  </si>
  <si>
    <t>Figure 40 Number of Support Grants Provided to Students by Course</t>
  </si>
  <si>
    <t>Figure 50 December 2023 Prison Population by Age</t>
  </si>
  <si>
    <t xml:space="preserve">Figure 54 Number of Road Accidents </t>
  </si>
  <si>
    <t>Figure 55 Injuries Sustained in Vehicle Accidents by Type</t>
  </si>
  <si>
    <t>Figure 56 New Debt Counselling  Clients of the Office of Fair Trading’s Debt Counselling Service</t>
  </si>
  <si>
    <t>Table 22 Metrological Data 1981-2020 30 year average (extremes 1947 to 2023)</t>
  </si>
  <si>
    <t>Figure 61 Kilograms of Dry Cell (Household) Batteries Recycled by Collection</t>
  </si>
  <si>
    <t>Figure 68 Local Authority Housing Stock by Location</t>
  </si>
  <si>
    <t>Figure 80 Driving Test pass rates by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</si>
</sst>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6" formatCode="&quot;£&quot;#,##0;[Red]\-&quot;£&quot;#,##0"/>
    <numFmt numFmtId="8" formatCode="&quot;£&quot;#,##0.00;[Red]\-&quot;£&quot;#,##0.00"/>
    <numFmt numFmtId="43" formatCode="_-* #,##0.00_-;\-* #,##0.00_-;_-* &quot;-&quot;??_-;_-@_-"/>
    <numFmt numFmtId="164" formatCode="_-* #,##0_-;\-* #,##0_-;_-* &quot;-&quot;??_-;_-@_-"/>
    <numFmt numFmtId="165" formatCode="0.0"/>
    <numFmt numFmtId="166" formatCode="#,##0_);\(#,##0\)"/>
    <numFmt numFmtId="167" formatCode="0.0%"/>
    <numFmt numFmtId="168" formatCode="0.000"/>
    <numFmt numFmtId="169" formatCode="&quot;£&quot;#,##0"/>
    <numFmt numFmtId="170" formatCode="0.0_)"/>
    <numFmt numFmtId="171" formatCode="#,##0.0"/>
    <numFmt numFmtId="172" formatCode="0_)"/>
    <numFmt numFmtId="173" formatCode="&quot;£&quot;#,##0_);\(&quot;£&quot;#,##0\)"/>
    <numFmt numFmtId="174" formatCode="&quot;$&quot;#,##0_);\(&quot;$&quot;#,##0\)"/>
    <numFmt numFmtId="175" formatCode="_-* #,##0.000_-;\-* #,##0.000_-;_-* &quot;-&quot;??_-;_-@_-"/>
  </numFmts>
  <fonts count="62">
    <font>
      <sz val="11"/>
      <color theme="1"/>
      <name val="Tahoma"/>
      <family val="2"/>
    </font>
    <font>
      <sz val="11"/>
      <color theme="1"/>
      <name val="Calibri"/>
      <family val="2"/>
      <scheme val="minor"/>
    </font>
    <font>
      <sz val="11"/>
      <color theme="1"/>
      <name val="Calibri"/>
      <family val="2"/>
      <scheme val="minor"/>
    </font>
    <font>
      <sz val="11"/>
      <color theme="1"/>
      <name val="Tahoma"/>
      <family val="2"/>
    </font>
    <font>
      <b/>
      <sz val="11"/>
      <color indexed="8"/>
      <name val="Tahoma"/>
      <family val="2"/>
    </font>
    <font>
      <sz val="11"/>
      <color indexed="8"/>
      <name val="Tahoma"/>
      <family val="2"/>
    </font>
    <font>
      <sz val="11"/>
      <name val="Tahoma"/>
      <family val="2"/>
    </font>
    <font>
      <sz val="10"/>
      <name val="LinePrinter"/>
    </font>
    <font>
      <sz val="10"/>
      <name val="Arial"/>
      <family val="2"/>
    </font>
    <font>
      <b/>
      <sz val="11"/>
      <name val="Tahoma"/>
      <family val="2"/>
    </font>
    <font>
      <b/>
      <sz val="11"/>
      <color theme="1"/>
      <name val="Tahoma"/>
      <family val="2"/>
    </font>
    <font>
      <sz val="11"/>
      <color rgb="FF000000"/>
      <name val="Tahoma"/>
      <family val="2"/>
    </font>
    <font>
      <sz val="11"/>
      <name val="Times New Roman"/>
      <family val="1"/>
    </font>
    <font>
      <u/>
      <sz val="11"/>
      <color theme="10"/>
      <name val="Tahoma"/>
      <family val="2"/>
    </font>
    <font>
      <sz val="11"/>
      <name val="Calibri"/>
      <family val="2"/>
    </font>
    <font>
      <b/>
      <sz val="18"/>
      <color theme="1"/>
      <name val="Tahoma"/>
      <family val="2"/>
    </font>
    <font>
      <sz val="10"/>
      <color theme="1"/>
      <name val="Tahoma"/>
      <family val="2"/>
    </font>
    <font>
      <b/>
      <sz val="10"/>
      <color theme="1"/>
      <name val="Tahoma"/>
      <family val="2"/>
    </font>
    <font>
      <b/>
      <sz val="9"/>
      <color theme="1"/>
      <name val="Tahoma"/>
      <family val="2"/>
    </font>
    <font>
      <sz val="9"/>
      <color rgb="FF000000"/>
      <name val="Tahoma"/>
      <family val="2"/>
    </font>
    <font>
      <sz val="9"/>
      <color theme="1"/>
      <name val="Tahoma"/>
      <family val="2"/>
    </font>
    <font>
      <b/>
      <u/>
      <sz val="11"/>
      <color theme="3"/>
      <name val="Tahoma"/>
      <family val="2"/>
    </font>
    <font>
      <b/>
      <sz val="8"/>
      <color indexed="81"/>
      <name val="Tahoma"/>
      <family val="2"/>
    </font>
    <font>
      <sz val="8"/>
      <color indexed="81"/>
      <name val="Tahoma"/>
      <family val="2"/>
    </font>
    <font>
      <sz val="11"/>
      <color indexed="8"/>
      <name val="Arial"/>
      <family val="2"/>
    </font>
    <font>
      <sz val="11"/>
      <name val="Arial"/>
      <family val="2"/>
    </font>
    <font>
      <b/>
      <sz val="10"/>
      <color rgb="FF000000"/>
      <name val="Tahoma"/>
      <family val="2"/>
    </font>
    <font>
      <sz val="10"/>
      <color rgb="FF000000"/>
      <name val="Tahoma"/>
      <family val="2"/>
    </font>
    <font>
      <sz val="12"/>
      <name val="LinePrinter"/>
    </font>
    <font>
      <b/>
      <sz val="11"/>
      <color rgb="FF000000"/>
      <name val="Tahoma"/>
      <family val="2"/>
    </font>
    <font>
      <b/>
      <sz val="11"/>
      <color theme="0"/>
      <name val="Tahoma"/>
      <family val="2"/>
    </font>
    <font>
      <sz val="11"/>
      <color rgb="FFFF0000"/>
      <name val="Tahoma"/>
      <family val="2"/>
    </font>
    <font>
      <sz val="10"/>
      <color theme="1"/>
      <name val="Arial"/>
      <family val="2"/>
    </font>
    <font>
      <b/>
      <sz val="11"/>
      <color theme="3"/>
      <name val="Tahoma"/>
      <family val="2"/>
    </font>
    <font>
      <b/>
      <sz val="18"/>
      <color theme="3"/>
      <name val="Cambria"/>
      <family val="2"/>
      <scheme val="major"/>
    </font>
    <font>
      <b/>
      <sz val="15"/>
      <color theme="3"/>
      <name val="Tahoma"/>
      <family val="2"/>
    </font>
    <font>
      <b/>
      <sz val="13"/>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i/>
      <sz val="11"/>
      <color rgb="FF7F7F7F"/>
      <name val="Tahoma"/>
      <family val="2"/>
    </font>
    <font>
      <sz val="11"/>
      <color theme="0"/>
      <name val="Tahoma"/>
      <family val="2"/>
    </font>
    <font>
      <sz val="10"/>
      <name val="MS Sans Serif"/>
      <family val="2"/>
    </font>
    <font>
      <u/>
      <sz val="11"/>
      <color theme="10"/>
      <name val="Calibri"/>
      <family val="2"/>
      <scheme val="minor"/>
    </font>
    <font>
      <u/>
      <sz val="10"/>
      <color indexed="12"/>
      <name val="Arial"/>
      <family val="2"/>
    </font>
    <font>
      <sz val="11"/>
      <color theme="0"/>
      <name val="Calibri"/>
      <family val="2"/>
      <scheme val="minor"/>
    </font>
    <font>
      <sz val="11"/>
      <color theme="1"/>
      <name val="Calibri"/>
      <family val="2"/>
    </font>
    <font>
      <sz val="10"/>
      <color indexed="8"/>
      <name val="Tahoma"/>
      <family val="2"/>
    </font>
    <font>
      <b/>
      <sz val="10"/>
      <color indexed="8"/>
      <name val="Tahoma"/>
      <family val="2"/>
    </font>
    <font>
      <sz val="11"/>
      <color rgb="FF0B744D"/>
      <name val="Calibri"/>
      <family val="2"/>
      <scheme val="minor"/>
    </font>
    <font>
      <sz val="17"/>
      <color theme="0"/>
      <name val="Calibri"/>
      <family val="2"/>
      <scheme val="minor"/>
    </font>
    <font>
      <sz val="72"/>
      <color theme="0"/>
      <name val="Cambria"/>
      <family val="2"/>
      <scheme val="major"/>
    </font>
    <font>
      <sz val="11"/>
      <name val="Calibri"/>
      <family val="2"/>
      <scheme val="minor"/>
    </font>
    <font>
      <u/>
      <sz val="11"/>
      <color theme="10"/>
      <name val="Calibri"/>
      <family val="2"/>
    </font>
    <font>
      <u/>
      <sz val="11"/>
      <color rgb="FF0000FF"/>
      <name val="Tahoma"/>
      <family val="2"/>
    </font>
    <font>
      <sz val="11"/>
      <color rgb="FF1F497D"/>
      <name val="Tahoma"/>
      <family val="2"/>
    </font>
    <font>
      <sz val="11"/>
      <color theme="1"/>
      <name val="Tahj"/>
    </font>
    <font>
      <sz val="8"/>
      <name val="Tahoma"/>
      <family val="2"/>
    </font>
  </fonts>
  <fills count="49">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bgColor rgb="FFFDE9D9"/>
      </patternFill>
    </fill>
    <fill>
      <patternFill patternType="solid">
        <fgColor indexed="9"/>
        <bgColor indexed="64"/>
      </patternFill>
    </fill>
    <fill>
      <patternFill patternType="solid">
        <fgColor theme="0"/>
        <bgColor theme="7" tint="0.79998168889431442"/>
      </patternFill>
    </fill>
    <fill>
      <patternFill patternType="solid">
        <fgColor theme="0"/>
        <bgColor rgb="FF8064A2"/>
      </patternFill>
    </fill>
    <fill>
      <patternFill patternType="solid">
        <fgColor theme="0"/>
        <bgColor rgb="FFE4DFE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rgb="FF217346"/>
        <bgColor indexed="64"/>
      </patternFill>
    </fill>
    <fill>
      <patternFill patternType="solid">
        <fgColor rgb="FFFFFF99"/>
        <bgColor indexed="64"/>
      </patternFill>
    </fill>
    <fill>
      <patternFill patternType="solid">
        <fgColor theme="6" tint="0.59999389629810485"/>
        <bgColor indexed="64"/>
      </patternFill>
    </fill>
    <fill>
      <patternFill patternType="solid">
        <fgColor theme="0"/>
        <bgColor theme="6" tint="0.79998168889431442"/>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s>
  <cellStyleXfs count="138">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xf numFmtId="0" fontId="8" fillId="0" borderId="0"/>
    <xf numFmtId="0" fontId="13" fillId="0" borderId="0" applyNumberFormat="0" applyFill="0" applyBorder="0" applyAlignment="0" applyProtection="0"/>
    <xf numFmtId="0" fontId="28" fillId="0" borderId="0"/>
    <xf numFmtId="0" fontId="8" fillId="0" borderId="0"/>
    <xf numFmtId="0" fontId="8" fillId="0" borderId="0"/>
    <xf numFmtId="0" fontId="3" fillId="19" borderId="27" applyNumberFormat="0" applyFont="0" applyAlignment="0" applyProtection="0"/>
    <xf numFmtId="0" fontId="34" fillId="0" borderId="0" applyNumberFormat="0" applyFill="0" applyBorder="0" applyAlignment="0" applyProtection="0"/>
    <xf numFmtId="0" fontId="35" fillId="0" borderId="20" applyNumberFormat="0" applyFill="0" applyAlignment="0" applyProtection="0"/>
    <xf numFmtId="0" fontId="36" fillId="0" borderId="21" applyNumberFormat="0" applyFill="0" applyAlignment="0" applyProtection="0"/>
    <xf numFmtId="0" fontId="33" fillId="0" borderId="22" applyNumberFormat="0" applyFill="0" applyAlignment="0" applyProtection="0"/>
    <xf numFmtId="0" fontId="33"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40" fillId="16" borderId="23" applyNumberFormat="0" applyAlignment="0" applyProtection="0"/>
    <xf numFmtId="0" fontId="41" fillId="17" borderId="24" applyNumberFormat="0" applyAlignment="0" applyProtection="0"/>
    <xf numFmtId="0" fontId="42" fillId="17" borderId="23" applyNumberFormat="0" applyAlignment="0" applyProtection="0"/>
    <xf numFmtId="0" fontId="43" fillId="0" borderId="25" applyNumberFormat="0" applyFill="0" applyAlignment="0" applyProtection="0"/>
    <xf numFmtId="0" fontId="30" fillId="18" borderId="26" applyNumberFormat="0" applyAlignment="0" applyProtection="0"/>
    <xf numFmtId="0" fontId="31" fillId="0" borderId="0" applyNumberFormat="0" applyFill="0" applyBorder="0" applyAlignment="0" applyProtection="0"/>
    <xf numFmtId="0" fontId="44" fillId="0" borderId="0" applyNumberFormat="0" applyFill="0" applyBorder="0" applyAlignment="0" applyProtection="0"/>
    <xf numFmtId="0" fontId="10" fillId="0" borderId="28" applyNumberFormat="0" applyFill="0" applyAlignment="0" applyProtection="0"/>
    <xf numFmtId="0" fontId="45"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45" fillId="43" borderId="0" applyNumberFormat="0" applyBorder="0" applyAlignment="0" applyProtection="0"/>
    <xf numFmtId="0" fontId="8" fillId="0" borderId="0"/>
    <xf numFmtId="0" fontId="2" fillId="0" borderId="0"/>
    <xf numFmtId="0" fontId="8" fillId="0" borderId="0"/>
    <xf numFmtId="0" fontId="46" fillId="0" borderId="0"/>
    <xf numFmtId="0" fontId="3" fillId="0" borderId="0"/>
    <xf numFmtId="0" fontId="2" fillId="0" borderId="0"/>
    <xf numFmtId="0" fontId="46" fillId="0" borderId="0"/>
    <xf numFmtId="9" fontId="2" fillId="0" borderId="0" applyFont="0" applyFill="0" applyBorder="0" applyAlignment="0" applyProtection="0"/>
    <xf numFmtId="9" fontId="8" fillId="0" borderId="0" applyFont="0" applyFill="0" applyBorder="0" applyAlignment="0" applyProtection="0"/>
    <xf numFmtId="0" fontId="32" fillId="0" borderId="0"/>
    <xf numFmtId="0" fontId="2" fillId="0" borderId="0"/>
    <xf numFmtId="0" fontId="47" fillId="0" borderId="0" applyNumberFormat="0" applyFill="0" applyBorder="0" applyAlignment="0" applyProtection="0"/>
    <xf numFmtId="43" fontId="8" fillId="0" borderId="0" applyFont="0" applyFill="0" applyBorder="0" applyAlignment="0" applyProtection="0"/>
    <xf numFmtId="0" fontId="2" fillId="0" borderId="0"/>
    <xf numFmtId="0" fontId="46" fillId="0" borderId="0"/>
    <xf numFmtId="0" fontId="48" fillId="0" borderId="0" applyNumberFormat="0" applyFill="0" applyBorder="0" applyAlignment="0" applyProtection="0">
      <alignment vertical="top"/>
      <protection locked="0"/>
    </xf>
    <xf numFmtId="0" fontId="3" fillId="0" borderId="0"/>
    <xf numFmtId="0" fontId="35" fillId="0" borderId="20" applyNumberFormat="0" applyFill="0" applyAlignment="0" applyProtection="0"/>
    <xf numFmtId="0" fontId="36" fillId="0" borderId="21" applyNumberFormat="0" applyFill="0" applyAlignment="0" applyProtection="0"/>
    <xf numFmtId="0" fontId="33" fillId="0" borderId="22" applyNumberFormat="0" applyFill="0" applyAlignment="0" applyProtection="0"/>
    <xf numFmtId="0" fontId="33" fillId="0" borderId="0" applyNumberFormat="0" applyFill="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40" fillId="16" borderId="23" applyNumberFormat="0" applyAlignment="0" applyProtection="0"/>
    <xf numFmtId="0" fontId="41" fillId="17" borderId="24" applyNumberFormat="0" applyAlignment="0" applyProtection="0"/>
    <xf numFmtId="0" fontId="42" fillId="17" borderId="23" applyNumberFormat="0" applyAlignment="0" applyProtection="0"/>
    <xf numFmtId="0" fontId="43" fillId="0" borderId="25" applyNumberFormat="0" applyFill="0" applyAlignment="0" applyProtection="0"/>
    <xf numFmtId="0" fontId="30" fillId="18" borderId="26" applyNumberFormat="0" applyAlignment="0" applyProtection="0"/>
    <xf numFmtId="0" fontId="31" fillId="0" borderId="0" applyNumberFormat="0" applyFill="0" applyBorder="0" applyAlignment="0" applyProtection="0"/>
    <xf numFmtId="0" fontId="3" fillId="19" borderId="27" applyNumberFormat="0" applyFont="0" applyAlignment="0" applyProtection="0"/>
    <xf numFmtId="0" fontId="44" fillId="0" borderId="0" applyNumberFormat="0" applyFill="0" applyBorder="0" applyAlignment="0" applyProtection="0"/>
    <xf numFmtId="0" fontId="10" fillId="0" borderId="28" applyNumberFormat="0" applyFill="0" applyAlignment="0" applyProtection="0"/>
    <xf numFmtId="0" fontId="45"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45" fillId="43" borderId="0" applyNumberFormat="0" applyBorder="0" applyAlignment="0" applyProtection="0"/>
    <xf numFmtId="0" fontId="3" fillId="0" borderId="0"/>
    <xf numFmtId="0" fontId="3" fillId="19" borderId="27" applyNumberFormat="0" applyFont="0" applyAlignment="0" applyProtection="0"/>
    <xf numFmtId="0" fontId="3" fillId="0" borderId="0"/>
    <xf numFmtId="0" fontId="13" fillId="0" borderId="0" applyNumberFormat="0" applyFill="0" applyBorder="0" applyAlignment="0" applyProtection="0"/>
    <xf numFmtId="0" fontId="3" fillId="0" borderId="0"/>
    <xf numFmtId="0" fontId="3" fillId="19" borderId="27" applyNumberFormat="0" applyFont="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8" fillId="0" borderId="0"/>
    <xf numFmtId="0" fontId="50" fillId="0" borderId="0"/>
    <xf numFmtId="0" fontId="53" fillId="45" borderId="0" applyNumberFormat="0" applyProtection="0">
      <alignment horizontal="left" wrapText="1" indent="4"/>
    </xf>
    <xf numFmtId="0" fontId="54" fillId="45" borderId="0" applyNumberFormat="0" applyProtection="0">
      <alignment horizontal="left" wrapText="1" indent="4"/>
    </xf>
    <xf numFmtId="0" fontId="55" fillId="45" borderId="0" applyNumberFormat="0" applyBorder="0" applyProtection="0">
      <alignment horizontal="left" indent="1"/>
    </xf>
    <xf numFmtId="0" fontId="53" fillId="0" borderId="0" applyFill="0" applyBorder="0">
      <alignment wrapText="1"/>
    </xf>
    <xf numFmtId="0" fontId="1" fillId="0" borderId="0"/>
    <xf numFmtId="174" fontId="50" fillId="0" borderId="0" applyFont="0" applyFill="0" applyBorder="0" applyAlignment="0" applyProtection="0"/>
    <xf numFmtId="16" fontId="56" fillId="0" borderId="0" applyFont="0" applyFill="0" applyBorder="0" applyAlignment="0">
      <alignment horizontal="left"/>
    </xf>
    <xf numFmtId="0" fontId="57" fillId="0" borderId="0" applyNumberFormat="0" applyFill="0" applyBorder="0" applyAlignment="0" applyProtection="0"/>
    <xf numFmtId="0" fontId="49" fillId="0" borderId="0"/>
    <xf numFmtId="14" fontId="1" fillId="0" borderId="0" applyFont="0" applyFill="0" applyBorder="0" applyAlignment="0"/>
    <xf numFmtId="0" fontId="1" fillId="46" borderId="27"/>
  </cellStyleXfs>
  <cellXfs count="382">
    <xf numFmtId="0" fontId="0" fillId="0" borderId="0" xfId="0"/>
    <xf numFmtId="0" fontId="5" fillId="0" borderId="0" xfId="0" applyFont="1"/>
    <xf numFmtId="0" fontId="5" fillId="0" borderId="0" xfId="0" applyFont="1" applyAlignment="1">
      <alignment horizontal="right"/>
    </xf>
    <xf numFmtId="0" fontId="5" fillId="0" borderId="0" xfId="0" applyFont="1" applyAlignment="1" applyProtection="1">
      <alignment horizontal="left"/>
      <protection locked="0"/>
    </xf>
    <xf numFmtId="0" fontId="9" fillId="0" borderId="0" xfId="0" applyFont="1"/>
    <xf numFmtId="0" fontId="6" fillId="0" borderId="0" xfId="0" applyFont="1"/>
    <xf numFmtId="0" fontId="4" fillId="0" borderId="0" xfId="0" applyFont="1"/>
    <xf numFmtId="0" fontId="5" fillId="0" borderId="0" xfId="0" applyFont="1" applyAlignment="1">
      <alignment horizontal="center"/>
    </xf>
    <xf numFmtId="164" fontId="0" fillId="0" borderId="0" xfId="1" applyNumberFormat="1" applyFont="1"/>
    <xf numFmtId="17" fontId="0" fillId="0" borderId="0" xfId="0" applyNumberFormat="1"/>
    <xf numFmtId="0" fontId="4" fillId="0" borderId="0" xfId="0" applyFont="1" applyAlignment="1" applyProtection="1">
      <alignment horizontal="left"/>
      <protection locked="0"/>
    </xf>
    <xf numFmtId="3" fontId="5" fillId="0" borderId="0" xfId="0" applyNumberFormat="1" applyFont="1" applyAlignment="1" applyProtection="1">
      <alignment horizontal="center"/>
      <protection locked="0"/>
    </xf>
    <xf numFmtId="0" fontId="10" fillId="0" borderId="0" xfId="0" applyFont="1"/>
    <xf numFmtId="0" fontId="0" fillId="0" borderId="0" xfId="0" applyAlignment="1">
      <alignment wrapText="1"/>
    </xf>
    <xf numFmtId="9" fontId="0" fillId="0" borderId="0" xfId="0" applyNumberFormat="1"/>
    <xf numFmtId="0" fontId="11" fillId="0" borderId="0" xfId="0" applyFont="1" applyAlignment="1">
      <alignment horizontal="left" vertical="center" wrapText="1"/>
    </xf>
    <xf numFmtId="1" fontId="0" fillId="0" borderId="0" xfId="0" applyNumberFormat="1"/>
    <xf numFmtId="0" fontId="6" fillId="0" borderId="1" xfId="0" applyFont="1" applyBorder="1"/>
    <xf numFmtId="0" fontId="9" fillId="0" borderId="1" xfId="0" applyFont="1" applyBorder="1" applyAlignment="1">
      <alignment horizontal="center"/>
    </xf>
    <xf numFmtId="0" fontId="6" fillId="0" borderId="0" xfId="0" applyFont="1" applyAlignment="1">
      <alignment horizontal="center"/>
    </xf>
    <xf numFmtId="0" fontId="0" fillId="0" borderId="1" xfId="0" applyBorder="1"/>
    <xf numFmtId="0" fontId="10" fillId="0" borderId="1" xfId="0" applyFont="1" applyBorder="1"/>
    <xf numFmtId="164" fontId="10" fillId="0" borderId="1" xfId="1" applyNumberFormat="1" applyFont="1" applyBorder="1"/>
    <xf numFmtId="3" fontId="0" fillId="0" borderId="1" xfId="0" applyNumberFormat="1" applyBorder="1"/>
    <xf numFmtId="0" fontId="9" fillId="0" borderId="1" xfId="0" applyFont="1" applyBorder="1"/>
    <xf numFmtId="3" fontId="6" fillId="0" borderId="1" xfId="0" applyNumberFormat="1" applyFont="1" applyBorder="1" applyAlignment="1">
      <alignment horizontal="right"/>
    </xf>
    <xf numFmtId="3" fontId="0" fillId="0" borderId="0" xfId="0" applyNumberFormat="1"/>
    <xf numFmtId="3" fontId="4" fillId="0" borderId="1" xfId="0" applyNumberFormat="1" applyFont="1" applyBorder="1"/>
    <xf numFmtId="3" fontId="5" fillId="0" borderId="1" xfId="0" applyNumberFormat="1" applyFont="1" applyBorder="1"/>
    <xf numFmtId="17" fontId="0" fillId="0" borderId="1" xfId="0" applyNumberFormat="1" applyBorder="1"/>
    <xf numFmtId="1" fontId="0" fillId="0" borderId="1" xfId="0" applyNumberFormat="1" applyBorder="1"/>
    <xf numFmtId="0" fontId="10" fillId="0" borderId="1" xfId="0" applyFont="1" applyBorder="1" applyAlignment="1">
      <alignment wrapText="1"/>
    </xf>
    <xf numFmtId="17" fontId="0" fillId="0" borderId="1" xfId="0" applyNumberFormat="1" applyBorder="1" applyAlignment="1">
      <alignment wrapText="1"/>
    </xf>
    <xf numFmtId="3" fontId="0" fillId="0" borderId="1" xfId="0" applyNumberFormat="1" applyBorder="1" applyAlignment="1">
      <alignment wrapText="1"/>
    </xf>
    <xf numFmtId="0" fontId="5" fillId="0" borderId="1" xfId="0" applyFont="1" applyBorder="1"/>
    <xf numFmtId="17" fontId="5" fillId="0" borderId="1" xfId="0" applyNumberFormat="1" applyFont="1" applyBorder="1"/>
    <xf numFmtId="10" fontId="5" fillId="0" borderId="1" xfId="0" applyNumberFormat="1" applyFont="1" applyBorder="1"/>
    <xf numFmtId="0" fontId="5" fillId="0" borderId="0" xfId="0" applyFont="1" applyAlignment="1">
      <alignment wrapText="1"/>
    </xf>
    <xf numFmtId="0" fontId="4" fillId="0" borderId="1" xfId="0" applyFont="1" applyBorder="1" applyAlignment="1">
      <alignment wrapText="1"/>
    </xf>
    <xf numFmtId="10" fontId="0" fillId="0" borderId="1" xfId="0" applyNumberFormat="1" applyBorder="1"/>
    <xf numFmtId="9" fontId="0" fillId="0" borderId="1" xfId="0" applyNumberFormat="1" applyBorder="1"/>
    <xf numFmtId="17" fontId="10" fillId="0" borderId="1" xfId="0" applyNumberFormat="1" applyFont="1" applyBorder="1" applyAlignment="1">
      <alignment wrapText="1"/>
    </xf>
    <xf numFmtId="3" fontId="6" fillId="0" borderId="1" xfId="0" applyNumberFormat="1" applyFont="1" applyBorder="1"/>
    <xf numFmtId="0" fontId="4" fillId="0" borderId="0" xfId="0" applyFont="1" applyProtection="1">
      <protection locked="0"/>
    </xf>
    <xf numFmtId="166" fontId="5" fillId="0" borderId="0" xfId="0" applyNumberFormat="1" applyFont="1" applyAlignment="1" applyProtection="1">
      <alignment horizontal="left"/>
      <protection locked="0"/>
    </xf>
    <xf numFmtId="3" fontId="4" fillId="0" borderId="1" xfId="0" applyNumberFormat="1" applyFont="1" applyBorder="1" applyAlignment="1" applyProtection="1">
      <alignment horizontal="center"/>
      <protection locked="0"/>
    </xf>
    <xf numFmtId="165" fontId="0" fillId="0" borderId="1" xfId="0" applyNumberFormat="1" applyBorder="1"/>
    <xf numFmtId="0" fontId="10" fillId="0" borderId="0" xfId="0" applyFont="1" applyAlignment="1">
      <alignment wrapText="1"/>
    </xf>
    <xf numFmtId="0" fontId="0" fillId="0" borderId="1" xfId="0" applyBorder="1" applyAlignment="1">
      <alignment wrapText="1"/>
    </xf>
    <xf numFmtId="1" fontId="0" fillId="0" borderId="1" xfId="0" applyNumberFormat="1" applyBorder="1" applyAlignment="1">
      <alignment wrapText="1"/>
    </xf>
    <xf numFmtId="0" fontId="12" fillId="0" borderId="0" xfId="0" applyFont="1"/>
    <xf numFmtId="0" fontId="6" fillId="0" borderId="0" xfId="0" applyFont="1" applyAlignment="1">
      <alignment textRotation="180"/>
    </xf>
    <xf numFmtId="10" fontId="6" fillId="0" borderId="0" xfId="0" applyNumberFormat="1" applyFont="1" applyAlignment="1">
      <alignment horizontal="right"/>
    </xf>
    <xf numFmtId="10" fontId="0" fillId="0" borderId="0" xfId="0" applyNumberFormat="1" applyAlignment="1">
      <alignment horizontal="right"/>
    </xf>
    <xf numFmtId="0" fontId="12" fillId="0" borderId="0" xfId="0" applyFont="1" applyAlignment="1">
      <alignment wrapText="1"/>
    </xf>
    <xf numFmtId="0" fontId="9" fillId="0" borderId="0" xfId="0" applyFont="1" applyAlignment="1">
      <alignment horizontal="right"/>
    </xf>
    <xf numFmtId="0" fontId="0" fillId="0" borderId="0" xfId="0" applyAlignment="1">
      <alignment horizontal="right"/>
    </xf>
    <xf numFmtId="0" fontId="0" fillId="0" borderId="1" xfId="0" applyBorder="1" applyAlignment="1">
      <alignment horizontal="right"/>
    </xf>
    <xf numFmtId="0" fontId="10" fillId="0" borderId="1" xfId="0" applyFont="1" applyBorder="1" applyAlignment="1">
      <alignment horizontal="center" wrapText="1"/>
    </xf>
    <xf numFmtId="10" fontId="10" fillId="0" borderId="1" xfId="0" applyNumberFormat="1" applyFont="1" applyBorder="1" applyAlignment="1">
      <alignment horizontal="center" wrapText="1"/>
    </xf>
    <xf numFmtId="165" fontId="0" fillId="0" borderId="0" xfId="0" applyNumberFormat="1"/>
    <xf numFmtId="165" fontId="10" fillId="0" borderId="1" xfId="0" applyNumberFormat="1" applyFont="1" applyBorder="1"/>
    <xf numFmtId="167" fontId="9" fillId="0" borderId="1" xfId="2" applyNumberFormat="1" applyFont="1" applyBorder="1" applyAlignment="1">
      <alignment horizontal="center"/>
    </xf>
    <xf numFmtId="0" fontId="5" fillId="0" borderId="0" xfId="0" applyFont="1" applyAlignment="1">
      <alignment textRotation="180"/>
    </xf>
    <xf numFmtId="0" fontId="10" fillId="0" borderId="1" xfId="0" applyFont="1" applyBorder="1" applyAlignment="1">
      <alignment horizontal="center"/>
    </xf>
    <xf numFmtId="0" fontId="0" fillId="0" borderId="0" xfId="0" applyAlignment="1">
      <alignment horizontal="center" wrapText="1"/>
    </xf>
    <xf numFmtId="0" fontId="9" fillId="0" borderId="0" xfId="0" applyFont="1" applyAlignment="1">
      <alignment vertical="center"/>
    </xf>
    <xf numFmtId="169" fontId="0" fillId="0" borderId="1" xfId="0" applyNumberFormat="1" applyBorder="1"/>
    <xf numFmtId="0" fontId="0" fillId="0" borderId="1" xfId="0" applyBorder="1" applyAlignment="1">
      <alignment horizontal="left"/>
    </xf>
    <xf numFmtId="0" fontId="3" fillId="0" borderId="0" xfId="0" applyFont="1" applyAlignment="1">
      <alignment vertical="center"/>
    </xf>
    <xf numFmtId="0" fontId="3" fillId="0" borderId="1" xfId="0" applyFont="1" applyBorder="1" applyAlignment="1">
      <alignment horizontal="right" vertical="center" wrapText="1"/>
    </xf>
    <xf numFmtId="10" fontId="3"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18" fillId="0" borderId="1" xfId="0" applyFont="1" applyBorder="1" applyAlignment="1">
      <alignment vertical="center" wrapText="1"/>
    </xf>
    <xf numFmtId="0" fontId="0" fillId="0" borderId="0" xfId="0" applyAlignment="1">
      <alignment horizontal="center"/>
    </xf>
    <xf numFmtId="0" fontId="6" fillId="0" borderId="0" xfId="0" applyFont="1" applyAlignment="1">
      <alignment vertical="center"/>
    </xf>
    <xf numFmtId="0" fontId="0" fillId="0" borderId="0" xfId="0" applyAlignment="1">
      <alignment vertical="center" wrapText="1"/>
    </xf>
    <xf numFmtId="0" fontId="9" fillId="2" borderId="1"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13" fillId="0" borderId="6" xfId="5" applyBorder="1" applyAlignment="1">
      <alignment vertical="center"/>
    </xf>
    <xf numFmtId="0" fontId="13" fillId="0" borderId="7" xfId="5" applyBorder="1" applyAlignment="1">
      <alignment vertical="center"/>
    </xf>
    <xf numFmtId="0" fontId="16" fillId="0" borderId="0" xfId="0" applyFont="1" applyAlignment="1">
      <alignment vertical="center" wrapText="1"/>
    </xf>
    <xf numFmtId="0" fontId="9" fillId="4" borderId="1" xfId="0" applyFont="1" applyFill="1" applyBorder="1" applyAlignment="1">
      <alignment vertical="center" wrapText="1"/>
    </xf>
    <xf numFmtId="0" fontId="6" fillId="0" borderId="0" xfId="0" applyFont="1" applyAlignment="1">
      <alignment vertical="center" wrapText="1"/>
    </xf>
    <xf numFmtId="0" fontId="0" fillId="0" borderId="0" xfId="0" applyAlignment="1">
      <alignment vertical="center"/>
    </xf>
    <xf numFmtId="0" fontId="21" fillId="0" borderId="8" xfId="5" applyFont="1" applyBorder="1" applyAlignment="1">
      <alignment horizontal="center"/>
    </xf>
    <xf numFmtId="2" fontId="5" fillId="0" borderId="1" xfId="0" applyNumberFormat="1" applyFont="1" applyBorder="1"/>
    <xf numFmtId="2" fontId="6" fillId="0" borderId="1" xfId="0" applyNumberFormat="1" applyFont="1" applyBorder="1"/>
    <xf numFmtId="0" fontId="15" fillId="0" borderId="11" xfId="0" applyFont="1" applyBorder="1" applyAlignment="1">
      <alignment vertical="center"/>
    </xf>
    <xf numFmtId="0" fontId="10" fillId="0" borderId="1" xfId="0" applyFont="1" applyBorder="1" applyAlignment="1">
      <alignment vertical="center" wrapText="1"/>
    </xf>
    <xf numFmtId="3" fontId="0" fillId="0" borderId="1" xfId="0" applyNumberFormat="1" applyBorder="1" applyAlignment="1">
      <alignment horizontal="right" vertical="center" wrapText="1"/>
    </xf>
    <xf numFmtId="167" fontId="0" fillId="0" borderId="1" xfId="0" applyNumberFormat="1" applyBorder="1" applyAlignment="1">
      <alignment horizontal="right" vertical="center" wrapText="1"/>
    </xf>
    <xf numFmtId="0" fontId="4" fillId="0" borderId="1" xfId="0" applyFont="1" applyBorder="1"/>
    <xf numFmtId="0" fontId="4" fillId="0" borderId="1" xfId="0" applyFont="1" applyBorder="1" applyAlignment="1">
      <alignment horizontal="left"/>
    </xf>
    <xf numFmtId="0" fontId="5" fillId="0" borderId="1" xfId="0" applyFont="1" applyBorder="1" applyAlignment="1">
      <alignment horizontal="left" wrapText="1"/>
    </xf>
    <xf numFmtId="164" fontId="5" fillId="0" borderId="1" xfId="1" applyNumberFormat="1" applyFont="1" applyFill="1" applyBorder="1"/>
    <xf numFmtId="166" fontId="5" fillId="0" borderId="1" xfId="1" applyNumberFormat="1" applyFont="1" applyFill="1" applyBorder="1"/>
    <xf numFmtId="164" fontId="5" fillId="0" borderId="1" xfId="1" applyNumberFormat="1" applyFont="1" applyFill="1" applyBorder="1" applyAlignment="1">
      <alignment horizontal="right"/>
    </xf>
    <xf numFmtId="164" fontId="5" fillId="0" borderId="1" xfId="1" applyNumberFormat="1" applyFont="1" applyFill="1" applyBorder="1" applyAlignment="1">
      <alignment horizontal="left"/>
    </xf>
    <xf numFmtId="166" fontId="4" fillId="0" borderId="1" xfId="0" applyNumberFormat="1" applyFont="1" applyBorder="1"/>
    <xf numFmtId="166" fontId="4" fillId="0" borderId="1" xfId="1" applyNumberFormat="1" applyFont="1" applyFill="1" applyBorder="1"/>
    <xf numFmtId="164" fontId="0" fillId="0" borderId="1" xfId="1" applyNumberFormat="1" applyFont="1" applyFill="1" applyBorder="1"/>
    <xf numFmtId="164" fontId="3" fillId="0" borderId="1" xfId="1" applyNumberFormat="1" applyFont="1" applyFill="1" applyBorder="1"/>
    <xf numFmtId="166" fontId="24" fillId="0" borderId="1" xfId="0" applyNumberFormat="1" applyFont="1" applyBorder="1" applyProtection="1">
      <protection locked="0"/>
    </xf>
    <xf numFmtId="3" fontId="25" fillId="0" borderId="1" xfId="0" applyNumberFormat="1" applyFont="1" applyBorder="1" applyAlignment="1">
      <alignment horizontal="right"/>
    </xf>
    <xf numFmtId="166" fontId="24" fillId="0" borderId="1" xfId="0" applyNumberFormat="1" applyFont="1" applyBorder="1"/>
    <xf numFmtId="164" fontId="24" fillId="0" borderId="1" xfId="0" applyNumberFormat="1" applyFont="1" applyBorder="1"/>
    <xf numFmtId="17" fontId="0" fillId="0" borderId="1" xfId="0" applyNumberFormat="1" applyBorder="1" applyAlignment="1">
      <alignment horizontal="right"/>
    </xf>
    <xf numFmtId="3" fontId="0" fillId="0" borderId="1" xfId="1" applyNumberFormat="1" applyFont="1" applyFill="1" applyBorder="1" applyAlignment="1">
      <alignment horizontal="right"/>
    </xf>
    <xf numFmtId="3" fontId="0" fillId="0" borderId="1" xfId="1" applyNumberFormat="1" applyFont="1" applyFill="1" applyBorder="1"/>
    <xf numFmtId="3" fontId="0" fillId="0" borderId="1" xfId="1" applyNumberFormat="1" applyFont="1" applyFill="1" applyBorder="1" applyAlignment="1"/>
    <xf numFmtId="17" fontId="0" fillId="0" borderId="1" xfId="0" applyNumberFormat="1" applyBorder="1" applyAlignment="1">
      <alignment horizontal="right" wrapText="1"/>
    </xf>
    <xf numFmtId="3" fontId="0" fillId="0" borderId="1" xfId="0" applyNumberFormat="1" applyBorder="1" applyAlignment="1">
      <alignment horizontal="right" wrapText="1"/>
    </xf>
    <xf numFmtId="10" fontId="0" fillId="0" borderId="0" xfId="0" applyNumberFormat="1"/>
    <xf numFmtId="164" fontId="11" fillId="0" borderId="1" xfId="0" applyNumberFormat="1" applyFont="1" applyBorder="1" applyAlignment="1">
      <alignment horizontal="right" vertical="center" wrapText="1"/>
    </xf>
    <xf numFmtId="164" fontId="11" fillId="0" borderId="1" xfId="1" applyNumberFormat="1" applyFont="1" applyFill="1" applyBorder="1" applyAlignment="1">
      <alignment horizontal="right" vertical="center" wrapText="1"/>
    </xf>
    <xf numFmtId="3" fontId="11" fillId="0" borderId="1" xfId="0" applyNumberFormat="1" applyFont="1" applyBorder="1" applyAlignment="1">
      <alignment horizontal="right" vertical="center" wrapText="1"/>
    </xf>
    <xf numFmtId="9" fontId="11" fillId="0" borderId="1" xfId="1" applyNumberFormat="1" applyFont="1" applyFill="1" applyBorder="1" applyAlignment="1">
      <alignment horizontal="center" vertical="center" wrapText="1"/>
    </xf>
    <xf numFmtId="9" fontId="0" fillId="0" borderId="1" xfId="0" applyNumberFormat="1" applyBorder="1" applyAlignment="1">
      <alignment horizontal="center"/>
    </xf>
    <xf numFmtId="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67" fontId="0" fillId="0" borderId="1" xfId="0" applyNumberFormat="1" applyBorder="1"/>
    <xf numFmtId="170" fontId="11" fillId="0" borderId="1" xfId="6" applyNumberFormat="1" applyFont="1" applyBorder="1" applyAlignment="1">
      <alignment horizontal="right"/>
    </xf>
    <xf numFmtId="170" fontId="11" fillId="0" borderId="1" xfId="0" applyNumberFormat="1" applyFont="1" applyBorder="1" applyAlignment="1">
      <alignment horizontal="right"/>
    </xf>
    <xf numFmtId="0" fontId="6" fillId="0" borderId="1" xfId="0" applyFont="1" applyBorder="1" applyAlignment="1">
      <alignment horizontal="right"/>
    </xf>
    <xf numFmtId="165" fontId="6" fillId="0" borderId="1" xfId="0" applyNumberFormat="1" applyFont="1" applyBorder="1" applyAlignment="1">
      <alignment horizontal="right"/>
    </xf>
    <xf numFmtId="0" fontId="26" fillId="0" borderId="1" xfId="0" applyFont="1" applyBorder="1"/>
    <xf numFmtId="3" fontId="27" fillId="0" borderId="1" xfId="0" applyNumberFormat="1" applyFont="1" applyBorder="1" applyAlignment="1">
      <alignment horizontal="right"/>
    </xf>
    <xf numFmtId="3" fontId="27" fillId="0" borderId="1" xfId="0" applyNumberFormat="1" applyFont="1" applyBorder="1"/>
    <xf numFmtId="3" fontId="26" fillId="0" borderId="1" xfId="0" applyNumberFormat="1" applyFont="1" applyBorder="1"/>
    <xf numFmtId="164" fontId="3" fillId="7" borderId="1" xfId="1" applyNumberFormat="1" applyFont="1" applyFill="1" applyBorder="1"/>
    <xf numFmtId="0" fontId="29" fillId="0" borderId="1" xfId="0" applyFont="1" applyBorder="1" applyAlignment="1">
      <alignment horizontal="right"/>
    </xf>
    <xf numFmtId="4" fontId="11" fillId="0" borderId="1" xfId="0" applyNumberFormat="1" applyFont="1" applyBorder="1" applyAlignment="1">
      <alignment horizontal="right"/>
    </xf>
    <xf numFmtId="0" fontId="11" fillId="0" borderId="1" xfId="0" applyFont="1" applyBorder="1" applyAlignment="1">
      <alignment horizontal="right"/>
    </xf>
    <xf numFmtId="0" fontId="29" fillId="0" borderId="1" xfId="0" applyFont="1" applyBorder="1"/>
    <xf numFmtId="3" fontId="11" fillId="0" borderId="1" xfId="0" applyNumberFormat="1" applyFont="1" applyBorder="1"/>
    <xf numFmtId="0" fontId="11" fillId="0" borderId="1" xfId="0" applyFont="1" applyBorder="1"/>
    <xf numFmtId="0" fontId="0" fillId="7" borderId="1" xfId="0" applyFill="1" applyBorder="1"/>
    <xf numFmtId="0" fontId="11" fillId="5" borderId="1" xfId="0" applyFont="1" applyFill="1" applyBorder="1"/>
    <xf numFmtId="3" fontId="11" fillId="5" borderId="1" xfId="0" applyNumberFormat="1" applyFont="1" applyFill="1" applyBorder="1"/>
    <xf numFmtId="0" fontId="11" fillId="8" borderId="1" xfId="0" applyFont="1" applyFill="1" applyBorder="1"/>
    <xf numFmtId="3" fontId="11" fillId="8" borderId="1" xfId="0" applyNumberFormat="1" applyFont="1" applyFill="1" applyBorder="1"/>
    <xf numFmtId="17" fontId="0" fillId="0" borderId="1" xfId="0" applyNumberFormat="1" applyBorder="1" applyAlignment="1">
      <alignment horizontal="left" wrapText="1"/>
    </xf>
    <xf numFmtId="0" fontId="29" fillId="0" borderId="1" xfId="0" applyFont="1" applyBorder="1" applyAlignment="1">
      <alignment horizontal="left"/>
    </xf>
    <xf numFmtId="4" fontId="11" fillId="0" borderId="1" xfId="0" applyNumberFormat="1" applyFont="1" applyBorder="1"/>
    <xf numFmtId="0" fontId="10" fillId="0" borderId="1" xfId="0" applyFont="1" applyBorder="1" applyAlignment="1">
      <alignment horizontal="left"/>
    </xf>
    <xf numFmtId="1" fontId="11" fillId="0" borderId="1" xfId="0" applyNumberFormat="1" applyFont="1" applyBorder="1"/>
    <xf numFmtId="0" fontId="0" fillId="0" borderId="1" xfId="0" applyBorder="1" applyAlignment="1">
      <alignment horizontal="center"/>
    </xf>
    <xf numFmtId="167" fontId="0" fillId="0" borderId="1" xfId="2" applyNumberFormat="1" applyFont="1" applyFill="1" applyBorder="1" applyAlignment="1">
      <alignment horizontal="center"/>
    </xf>
    <xf numFmtId="3" fontId="27" fillId="0" borderId="0" xfId="0" applyNumberFormat="1" applyFont="1"/>
    <xf numFmtId="164" fontId="27" fillId="0" borderId="0" xfId="1" applyNumberFormat="1" applyFont="1" applyFill="1" applyBorder="1" applyAlignment="1"/>
    <xf numFmtId="0" fontId="27" fillId="0" borderId="0" xfId="0" applyFont="1"/>
    <xf numFmtId="0" fontId="29" fillId="7" borderId="1" xfId="0" applyFont="1" applyFill="1" applyBorder="1"/>
    <xf numFmtId="0" fontId="6" fillId="0" borderId="1" xfId="0" applyFont="1" applyBorder="1" applyAlignment="1">
      <alignment horizontal="left"/>
    </xf>
    <xf numFmtId="3" fontId="11" fillId="0" borderId="1" xfId="0" applyNumberFormat="1" applyFont="1" applyBorder="1" applyAlignment="1">
      <alignment horizontal="right" vertical="center"/>
    </xf>
    <xf numFmtId="3" fontId="6" fillId="0" borderId="1" xfId="0" applyNumberFormat="1" applyFont="1" applyBorder="1" applyAlignment="1">
      <alignment horizontal="left"/>
    </xf>
    <xf numFmtId="3" fontId="9" fillId="0" borderId="1" xfId="0" applyNumberFormat="1" applyFont="1" applyBorder="1"/>
    <xf numFmtId="0" fontId="5" fillId="0" borderId="1" xfId="0" applyFont="1" applyBorder="1" applyAlignment="1">
      <alignment horizontal="right"/>
    </xf>
    <xf numFmtId="0" fontId="11" fillId="0" borderId="1" xfId="0" applyFont="1" applyBorder="1" applyAlignment="1">
      <alignment horizontal="right" vertical="center"/>
    </xf>
    <xf numFmtId="3" fontId="11" fillId="0" borderId="1" xfId="0" applyNumberFormat="1" applyFont="1" applyBorder="1" applyAlignment="1">
      <alignment vertical="center"/>
    </xf>
    <xf numFmtId="0" fontId="11" fillId="0" borderId="1" xfId="0" applyFont="1" applyBorder="1" applyAlignment="1">
      <alignment vertical="center"/>
    </xf>
    <xf numFmtId="3" fontId="0" fillId="7" borderId="1" xfId="0" applyNumberFormat="1" applyFill="1" applyBorder="1"/>
    <xf numFmtId="164" fontId="6" fillId="12"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4" fontId="6" fillId="12" borderId="1" xfId="1" applyNumberFormat="1" applyFont="1" applyFill="1" applyBorder="1" applyAlignment="1">
      <alignment horizontal="right" vertical="center"/>
    </xf>
    <xf numFmtId="164" fontId="6" fillId="5" borderId="1" xfId="1" applyNumberFormat="1" applyFont="1" applyFill="1" applyBorder="1" applyAlignment="1">
      <alignment horizontal="right" vertical="center"/>
    </xf>
    <xf numFmtId="0" fontId="6" fillId="10" borderId="1" xfId="0" applyFont="1" applyFill="1" applyBorder="1" applyAlignment="1">
      <alignment vertical="center" wrapText="1"/>
    </xf>
    <xf numFmtId="0" fontId="0" fillId="10" borderId="1" xfId="0" applyFill="1" applyBorder="1"/>
    <xf numFmtId="0" fontId="6" fillId="5" borderId="1" xfId="0" applyFont="1" applyFill="1" applyBorder="1" applyAlignment="1">
      <alignment vertical="center" wrapText="1"/>
    </xf>
    <xf numFmtId="0" fontId="0" fillId="5" borderId="1" xfId="0" applyFill="1" applyBorder="1"/>
    <xf numFmtId="3" fontId="11" fillId="5" borderId="1" xfId="3" applyNumberFormat="1" applyFont="1" applyFill="1" applyBorder="1" applyAlignment="1">
      <alignment horizontal="right"/>
    </xf>
    <xf numFmtId="0" fontId="11" fillId="5" borderId="1" xfId="3" applyFont="1" applyFill="1" applyBorder="1" applyAlignment="1">
      <alignment horizontal="right"/>
    </xf>
    <xf numFmtId="3" fontId="11" fillId="12" borderId="1" xfId="0" applyNumberFormat="1" applyFont="1" applyFill="1" applyBorder="1" applyAlignment="1">
      <alignment horizontal="right"/>
    </xf>
    <xf numFmtId="0" fontId="11" fillId="12" borderId="1" xfId="0" applyFont="1" applyFill="1" applyBorder="1" applyAlignment="1">
      <alignment horizontal="right"/>
    </xf>
    <xf numFmtId="0" fontId="11" fillId="5" borderId="1" xfId="0" applyFont="1" applyFill="1" applyBorder="1" applyAlignment="1">
      <alignment horizontal="right"/>
    </xf>
    <xf numFmtId="9" fontId="11" fillId="5" borderId="1" xfId="2" applyFont="1" applyFill="1" applyBorder="1" applyAlignment="1">
      <alignment horizontal="right"/>
    </xf>
    <xf numFmtId="9" fontId="11" fillId="12" borderId="1" xfId="2" applyFont="1" applyFill="1" applyBorder="1" applyAlignment="1">
      <alignment horizontal="right"/>
    </xf>
    <xf numFmtId="49" fontId="11" fillId="5" borderId="1" xfId="0" applyNumberFormat="1" applyFont="1" applyFill="1" applyBorder="1"/>
    <xf numFmtId="3" fontId="6" fillId="5" borderId="1" xfId="0" applyNumberFormat="1" applyFont="1" applyFill="1" applyBorder="1"/>
    <xf numFmtId="49" fontId="11" fillId="12" borderId="1" xfId="0" applyNumberFormat="1" applyFont="1" applyFill="1" applyBorder="1"/>
    <xf numFmtId="3" fontId="6" fillId="12" borderId="1" xfId="0" applyNumberFormat="1" applyFont="1" applyFill="1" applyBorder="1"/>
    <xf numFmtId="165" fontId="11" fillId="5" borderId="1" xfId="0" applyNumberFormat="1" applyFont="1" applyFill="1" applyBorder="1"/>
    <xf numFmtId="165" fontId="0" fillId="12" borderId="1" xfId="0" applyNumberFormat="1" applyFill="1" applyBorder="1"/>
    <xf numFmtId="3" fontId="0" fillId="12" borderId="1" xfId="0" applyNumberFormat="1" applyFill="1" applyBorder="1"/>
    <xf numFmtId="0" fontId="9" fillId="11" borderId="1" xfId="0" applyFont="1" applyFill="1" applyBorder="1" applyAlignment="1">
      <alignment horizontal="center"/>
    </xf>
    <xf numFmtId="3" fontId="6" fillId="12" borderId="1" xfId="0" applyNumberFormat="1" applyFont="1" applyFill="1" applyBorder="1" applyAlignment="1">
      <alignment horizontal="right"/>
    </xf>
    <xf numFmtId="3" fontId="6" fillId="5" borderId="1" xfId="0" applyNumberFormat="1" applyFont="1" applyFill="1" applyBorder="1" applyAlignment="1">
      <alignment horizontal="right"/>
    </xf>
    <xf numFmtId="165" fontId="0" fillId="5" borderId="1" xfId="0" applyNumberFormat="1" applyFill="1" applyBorder="1"/>
    <xf numFmtId="0" fontId="0" fillId="12" borderId="1" xfId="0" applyFill="1" applyBorder="1"/>
    <xf numFmtId="0" fontId="5" fillId="9" borderId="1" xfId="0" applyFont="1" applyFill="1" applyBorder="1"/>
    <xf numFmtId="0" fontId="11" fillId="6" borderId="1" xfId="0" applyFont="1" applyFill="1" applyBorder="1"/>
    <xf numFmtId="0" fontId="0" fillId="0" borderId="18" xfId="0" applyBorder="1" applyAlignment="1">
      <alignment horizontal="right"/>
    </xf>
    <xf numFmtId="0" fontId="6" fillId="0" borderId="1" xfId="0" applyFont="1" applyBorder="1" applyAlignment="1">
      <alignment horizontal="right" vertical="center"/>
    </xf>
    <xf numFmtId="164" fontId="0" fillId="7" borderId="1" xfId="0" applyNumberFormat="1" applyFill="1" applyBorder="1"/>
    <xf numFmtId="0" fontId="11" fillId="0" borderId="1" xfId="0" applyFont="1" applyBorder="1" applyAlignment="1">
      <alignment horizontal="left"/>
    </xf>
    <xf numFmtId="165" fontId="29" fillId="0" borderId="1" xfId="0" applyNumberFormat="1" applyFont="1" applyBorder="1" applyAlignment="1">
      <alignment horizontal="center" wrapText="1"/>
    </xf>
    <xf numFmtId="0" fontId="29" fillId="0" borderId="1" xfId="0" applyFont="1" applyBorder="1" applyAlignment="1">
      <alignment horizontal="center" wrapText="1"/>
    </xf>
    <xf numFmtId="173" fontId="29" fillId="0" borderId="1" xfId="0" applyNumberFormat="1" applyFont="1" applyBorder="1" applyAlignment="1">
      <alignment horizontal="center" wrapText="1"/>
    </xf>
    <xf numFmtId="0" fontId="9" fillId="0" borderId="1" xfId="0" applyFont="1" applyBorder="1" applyAlignment="1">
      <alignment horizontal="left"/>
    </xf>
    <xf numFmtId="3" fontId="0" fillId="0" borderId="1" xfId="0" applyNumberFormat="1" applyBorder="1" applyAlignment="1">
      <alignment horizontal="right"/>
    </xf>
    <xf numFmtId="3" fontId="11" fillId="0" borderId="1" xfId="0" applyNumberFormat="1" applyFont="1" applyBorder="1" applyAlignment="1">
      <alignment horizontal="right"/>
    </xf>
    <xf numFmtId="3" fontId="11" fillId="7" borderId="1" xfId="0" applyNumberFormat="1" applyFont="1" applyFill="1" applyBorder="1" applyAlignment="1">
      <alignment horizontal="right"/>
    </xf>
    <xf numFmtId="3" fontId="5" fillId="0" borderId="1" xfId="0" applyNumberFormat="1" applyFont="1" applyBorder="1" applyAlignment="1">
      <alignment horizontal="right"/>
    </xf>
    <xf numFmtId="164" fontId="6" fillId="0" borderId="1" xfId="1" applyNumberFormat="1" applyFont="1" applyFill="1" applyBorder="1" applyAlignment="1"/>
    <xf numFmtId="9" fontId="6" fillId="0" borderId="1" xfId="1" applyNumberFormat="1" applyFont="1" applyFill="1" applyBorder="1" applyAlignment="1"/>
    <xf numFmtId="172" fontId="11" fillId="0" borderId="1" xfId="0" applyNumberFormat="1" applyFont="1" applyBorder="1" applyAlignment="1">
      <alignment horizontal="left"/>
    </xf>
    <xf numFmtId="49" fontId="6" fillId="0" borderId="1" xfId="0" applyNumberFormat="1" applyFont="1" applyBorder="1"/>
    <xf numFmtId="169" fontId="6" fillId="0" borderId="1" xfId="0" applyNumberFormat="1" applyFont="1" applyBorder="1"/>
    <xf numFmtId="1" fontId="6" fillId="0" borderId="1" xfId="0" applyNumberFormat="1" applyFont="1" applyBorder="1"/>
    <xf numFmtId="0" fontId="0" fillId="0" borderId="1" xfId="0" applyBorder="1" applyAlignment="1">
      <alignment horizontal="right" vertical="center" wrapText="1"/>
    </xf>
    <xf numFmtId="0" fontId="0" fillId="0" borderId="1" xfId="0" applyBorder="1" applyAlignment="1">
      <alignment horizontal="left" vertical="center" wrapText="1"/>
    </xf>
    <xf numFmtId="1" fontId="6" fillId="0" borderId="1" xfId="1" applyNumberFormat="1" applyFont="1" applyFill="1" applyBorder="1" applyAlignment="1"/>
    <xf numFmtId="1" fontId="6" fillId="6" borderId="1" xfId="0" applyNumberFormat="1" applyFont="1" applyFill="1" applyBorder="1"/>
    <xf numFmtId="0" fontId="9" fillId="0" borderId="1" xfId="0" applyFont="1" applyBorder="1" applyAlignment="1">
      <alignment vertical="center" wrapText="1"/>
    </xf>
    <xf numFmtId="9" fontId="6" fillId="0" borderId="1" xfId="2" applyFont="1" applyFill="1" applyBorder="1"/>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1" fillId="0" borderId="0" xfId="0" applyFont="1"/>
    <xf numFmtId="17" fontId="9" fillId="0" borderId="29" xfId="0" applyNumberFormat="1" applyFont="1" applyBorder="1"/>
    <xf numFmtId="164" fontId="6" fillId="10" borderId="19" xfId="1" applyNumberFormat="1" applyFont="1" applyFill="1" applyBorder="1" applyAlignment="1">
      <alignment horizontal="right" vertical="center" wrapText="1"/>
    </xf>
    <xf numFmtId="164" fontId="6" fillId="5" borderId="1" xfId="0" applyNumberFormat="1" applyFont="1" applyFill="1" applyBorder="1" applyAlignment="1">
      <alignment horizontal="right" vertical="center" wrapText="1"/>
    </xf>
    <xf numFmtId="1" fontId="6" fillId="10" borderId="1" xfId="1" applyNumberFormat="1" applyFont="1" applyFill="1" applyBorder="1" applyAlignment="1">
      <alignment vertical="center" wrapText="1"/>
    </xf>
    <xf numFmtId="1" fontId="6" fillId="5" borderId="1" xfId="0" applyNumberFormat="1" applyFont="1" applyFill="1" applyBorder="1" applyAlignment="1">
      <alignment vertical="center" wrapText="1"/>
    </xf>
    <xf numFmtId="1" fontId="0" fillId="5" borderId="1" xfId="0" applyNumberFormat="1" applyFill="1" applyBorder="1"/>
    <xf numFmtId="1" fontId="11" fillId="5" borderId="1" xfId="0" applyNumberFormat="1" applyFont="1" applyFill="1" applyBorder="1"/>
    <xf numFmtId="1" fontId="11" fillId="12" borderId="1" xfId="0" applyNumberFormat="1" applyFont="1" applyFill="1" applyBorder="1"/>
    <xf numFmtId="3" fontId="26" fillId="0" borderId="1" xfId="0" applyNumberFormat="1" applyFont="1" applyBorder="1" applyAlignment="1">
      <alignment horizontal="left"/>
    </xf>
    <xf numFmtId="3" fontId="26" fillId="0" borderId="1" xfId="0" applyNumberFormat="1" applyFont="1" applyBorder="1" applyAlignment="1">
      <alignment horizontal="right"/>
    </xf>
    <xf numFmtId="3" fontId="26" fillId="0" borderId="1" xfId="0" applyNumberFormat="1" applyFont="1" applyBorder="1" applyAlignment="1">
      <alignment horizontal="center"/>
    </xf>
    <xf numFmtId="3" fontId="27" fillId="0" borderId="1" xfId="0" applyNumberFormat="1" applyFont="1" applyBorder="1" applyAlignment="1">
      <alignment horizontal="left"/>
    </xf>
    <xf numFmtId="3" fontId="52" fillId="0" borderId="1" xfId="0" applyNumberFormat="1" applyFont="1" applyBorder="1"/>
    <xf numFmtId="3" fontId="51" fillId="0" borderId="1" xfId="0" applyNumberFormat="1" applyFont="1" applyBorder="1"/>
    <xf numFmtId="167" fontId="0" fillId="0" borderId="1" xfId="0" applyNumberFormat="1" applyBorder="1" applyAlignment="1">
      <alignment horizontal="center"/>
    </xf>
    <xf numFmtId="0" fontId="10" fillId="0" borderId="1" xfId="0" applyFont="1" applyBorder="1" applyAlignment="1">
      <alignment horizontal="right"/>
    </xf>
    <xf numFmtId="0" fontId="9" fillId="11" borderId="1" xfId="0" applyFont="1" applyFill="1" applyBorder="1" applyAlignment="1">
      <alignment horizontal="right"/>
    </xf>
    <xf numFmtId="1" fontId="11" fillId="5" borderId="1" xfId="0" applyNumberFormat="1" applyFont="1" applyFill="1" applyBorder="1" applyAlignment="1">
      <alignment horizontal="right"/>
    </xf>
    <xf numFmtId="1" fontId="11" fillId="12" borderId="1" xfId="0" applyNumberFormat="1" applyFont="1" applyFill="1" applyBorder="1" applyAlignment="1">
      <alignment horizontal="right"/>
    </xf>
    <xf numFmtId="17" fontId="9" fillId="0" borderId="1" xfId="0" applyNumberFormat="1" applyFont="1" applyBorder="1"/>
    <xf numFmtId="17" fontId="9" fillId="0" borderId="1" xfId="0" applyNumberFormat="1" applyFont="1" applyBorder="1" applyAlignment="1">
      <alignment horizontal="center"/>
    </xf>
    <xf numFmtId="0" fontId="10" fillId="0" borderId="2" xfId="0" applyFont="1" applyBorder="1" applyAlignment="1">
      <alignment horizontal="center"/>
    </xf>
    <xf numFmtId="0" fontId="0" fillId="5" borderId="0" xfId="0" applyFill="1"/>
    <xf numFmtId="0" fontId="31" fillId="0" borderId="0" xfId="0" applyFont="1"/>
    <xf numFmtId="0" fontId="45" fillId="5" borderId="0" xfId="0" applyFont="1" applyFill="1"/>
    <xf numFmtId="3" fontId="0" fillId="5" borderId="1" xfId="0" applyNumberFormat="1" applyFill="1" applyBorder="1"/>
    <xf numFmtId="3" fontId="5" fillId="5" borderId="1" xfId="0" applyNumberFormat="1" applyFont="1" applyFill="1" applyBorder="1" applyAlignment="1">
      <alignment horizontal="right"/>
    </xf>
    <xf numFmtId="3" fontId="6" fillId="0" borderId="1" xfId="1" applyNumberFormat="1" applyFont="1" applyFill="1" applyBorder="1" applyAlignment="1"/>
    <xf numFmtId="0" fontId="6" fillId="0" borderId="1" xfId="0" applyFont="1" applyBorder="1" applyAlignment="1">
      <alignment vertical="center"/>
    </xf>
    <xf numFmtId="3" fontId="6" fillId="6" borderId="1" xfId="0" applyNumberFormat="1" applyFont="1" applyFill="1" applyBorder="1"/>
    <xf numFmtId="1" fontId="3" fillId="0" borderId="1" xfId="1" applyNumberFormat="1" applyFont="1" applyBorder="1"/>
    <xf numFmtId="165" fontId="11" fillId="0" borderId="1" xfId="6" applyNumberFormat="1" applyFont="1" applyBorder="1" applyAlignment="1">
      <alignment horizontal="right"/>
    </xf>
    <xf numFmtId="165" fontId="11" fillId="0" borderId="1" xfId="0" applyNumberFormat="1" applyFont="1" applyBorder="1" applyAlignment="1">
      <alignment horizontal="right"/>
    </xf>
    <xf numFmtId="1" fontId="5" fillId="0" borderId="1" xfId="0" applyNumberFormat="1" applyFont="1" applyBorder="1" applyAlignment="1">
      <alignment horizontal="right"/>
    </xf>
    <xf numFmtId="1" fontId="0" fillId="0" borderId="1" xfId="0" applyNumberFormat="1" applyBorder="1" applyAlignment="1">
      <alignment horizontal="right"/>
    </xf>
    <xf numFmtId="0" fontId="10" fillId="0" borderId="1" xfId="0" applyFont="1" applyBorder="1" applyAlignment="1">
      <alignment horizontal="right" wrapText="1"/>
    </xf>
    <xf numFmtId="3" fontId="6" fillId="0" borderId="1" xfId="1" applyNumberFormat="1" applyFont="1" applyFill="1" applyBorder="1"/>
    <xf numFmtId="3" fontId="6" fillId="0" borderId="1" xfId="1" applyNumberFormat="1" applyFont="1" applyFill="1" applyBorder="1" applyAlignment="1">
      <alignment horizontal="center" vertical="center" wrapText="1"/>
    </xf>
    <xf numFmtId="0" fontId="9" fillId="47" borderId="1" xfId="5" applyFont="1" applyFill="1" applyBorder="1" applyAlignment="1">
      <alignment vertical="center" wrapText="1"/>
    </xf>
    <xf numFmtId="0" fontId="9" fillId="3" borderId="1" xfId="0" applyFont="1" applyFill="1" applyBorder="1" applyAlignment="1">
      <alignment vertical="center" wrapText="1"/>
    </xf>
    <xf numFmtId="0" fontId="21" fillId="0" borderId="12" xfId="5" applyFont="1" applyBorder="1" applyAlignment="1"/>
    <xf numFmtId="0" fontId="21" fillId="0" borderId="0" xfId="5" applyFont="1" applyBorder="1" applyAlignment="1"/>
    <xf numFmtId="3" fontId="6" fillId="0" borderId="1" xfId="0" applyNumberFormat="1" applyFont="1" applyBorder="1" applyAlignment="1">
      <alignment horizontal="right" vertical="center" wrapText="1"/>
    </xf>
    <xf numFmtId="10" fontId="6" fillId="0" borderId="1" xfId="0" applyNumberFormat="1" applyFont="1" applyBorder="1" applyAlignment="1">
      <alignment horizontal="right" vertical="center" wrapText="1"/>
    </xf>
    <xf numFmtId="9" fontId="6" fillId="44" borderId="1" xfId="0" applyNumberFormat="1" applyFont="1" applyFill="1" applyBorder="1" applyAlignment="1">
      <alignment horizontal="right" vertical="center" wrapText="1"/>
    </xf>
    <xf numFmtId="9" fontId="6" fillId="5" borderId="1" xfId="0" applyNumberFormat="1" applyFont="1" applyFill="1" applyBorder="1" applyAlignment="1">
      <alignment horizontal="right" vertical="center" wrapText="1"/>
    </xf>
    <xf numFmtId="3" fontId="0" fillId="44" borderId="1" xfId="0" applyNumberFormat="1" applyFill="1" applyBorder="1"/>
    <xf numFmtId="1" fontId="0" fillId="44" borderId="1" xfId="0" applyNumberFormat="1" applyFill="1" applyBorder="1"/>
    <xf numFmtId="0" fontId="51" fillId="0" borderId="1" xfId="0" applyFont="1" applyBorder="1"/>
    <xf numFmtId="167" fontId="6" fillId="44" borderId="1" xfId="0" applyNumberFormat="1" applyFont="1" applyFill="1" applyBorder="1" applyAlignment="1">
      <alignment horizontal="right"/>
    </xf>
    <xf numFmtId="167" fontId="6" fillId="5" borderId="1" xfId="0" applyNumberFormat="1" applyFont="1" applyFill="1" applyBorder="1" applyAlignment="1">
      <alignment horizontal="right"/>
    </xf>
    <xf numFmtId="2" fontId="5" fillId="0" borderId="0" xfId="0" applyNumberFormat="1" applyFont="1"/>
    <xf numFmtId="0" fontId="4" fillId="0" borderId="1" xfId="0" applyFont="1" applyBorder="1" applyAlignment="1" applyProtection="1">
      <alignment horizontal="right"/>
      <protection locked="0"/>
    </xf>
    <xf numFmtId="171" fontId="6" fillId="0" borderId="1" xfId="0" applyNumberFormat="1" applyFont="1" applyBorder="1" applyAlignment="1">
      <alignment horizontal="right"/>
    </xf>
    <xf numFmtId="171" fontId="6" fillId="0" borderId="1" xfId="7" applyNumberFormat="1" applyFont="1" applyBorder="1" applyAlignment="1">
      <alignment horizontal="right"/>
    </xf>
    <xf numFmtId="171" fontId="5" fillId="0" borderId="1" xfId="0" applyNumberFormat="1" applyFont="1" applyBorder="1" applyAlignment="1" applyProtection="1">
      <alignment horizontal="right"/>
      <protection locked="0"/>
    </xf>
    <xf numFmtId="165" fontId="5" fillId="0" borderId="1" xfId="0" applyNumberFormat="1" applyFont="1" applyBorder="1" applyAlignment="1" applyProtection="1">
      <alignment horizontal="right"/>
      <protection locked="0"/>
    </xf>
    <xf numFmtId="49" fontId="11" fillId="0" borderId="1" xfId="0" applyNumberFormat="1" applyFont="1" applyBorder="1" applyAlignment="1">
      <alignment horizontal="right"/>
    </xf>
    <xf numFmtId="1" fontId="5" fillId="0" borderId="1" xfId="0" applyNumberFormat="1" applyFont="1" applyBorder="1"/>
    <xf numFmtId="3" fontId="6" fillId="0" borderId="1" xfId="8" applyNumberFormat="1" applyFont="1" applyBorder="1" applyAlignment="1">
      <alignment horizontal="right" vertical="top"/>
    </xf>
    <xf numFmtId="3" fontId="11" fillId="5" borderId="1" xfId="0" applyNumberFormat="1" applyFont="1" applyFill="1" applyBorder="1" applyAlignment="1">
      <alignment horizontal="right"/>
    </xf>
    <xf numFmtId="3" fontId="0" fillId="12" borderId="1" xfId="1" applyNumberFormat="1" applyFont="1" applyFill="1" applyBorder="1"/>
    <xf numFmtId="3" fontId="0" fillId="5" borderId="1" xfId="1" applyNumberFormat="1" applyFont="1" applyFill="1" applyBorder="1"/>
    <xf numFmtId="3" fontId="0" fillId="10" borderId="1" xfId="1" applyNumberFormat="1" applyFont="1" applyFill="1" applyBorder="1"/>
    <xf numFmtId="0" fontId="10" fillId="0" borderId="30" xfId="0" applyFont="1" applyBorder="1"/>
    <xf numFmtId="0" fontId="29" fillId="0" borderId="0" xfId="0" applyFont="1"/>
    <xf numFmtId="4" fontId="0" fillId="0" borderId="0" xfId="0" applyNumberFormat="1"/>
    <xf numFmtId="8" fontId="0" fillId="0" borderId="0" xfId="0" applyNumberFormat="1"/>
    <xf numFmtId="9" fontId="5" fillId="5" borderId="1" xfId="0" applyNumberFormat="1" applyFont="1" applyFill="1" applyBorder="1" applyAlignment="1">
      <alignment horizontal="right"/>
    </xf>
    <xf numFmtId="0" fontId="5" fillId="5" borderId="1" xfId="0" applyFont="1" applyFill="1" applyBorder="1" applyAlignment="1">
      <alignment horizontal="right"/>
    </xf>
    <xf numFmtId="1" fontId="6" fillId="0" borderId="1" xfId="1" applyNumberFormat="1" applyFont="1" applyFill="1" applyBorder="1" applyAlignment="1">
      <alignment horizontal="right"/>
    </xf>
    <xf numFmtId="0" fontId="29" fillId="0" borderId="1" xfId="0" applyFont="1" applyBorder="1" applyAlignment="1">
      <alignment horizontal="center"/>
    </xf>
    <xf numFmtId="3" fontId="6" fillId="0" borderId="1" xfId="0" applyNumberFormat="1" applyFont="1" applyBorder="1" applyAlignment="1">
      <alignment vertical="center"/>
    </xf>
    <xf numFmtId="49" fontId="6" fillId="0" borderId="29" xfId="0" applyNumberFormat="1" applyFont="1" applyBorder="1"/>
    <xf numFmtId="0" fontId="6" fillId="0" borderId="31" xfId="0" applyFont="1" applyBorder="1" applyAlignment="1">
      <alignment horizontal="right" vertical="center"/>
    </xf>
    <xf numFmtId="169" fontId="6" fillId="0" borderId="31" xfId="0" applyNumberFormat="1" applyFont="1" applyBorder="1"/>
    <xf numFmtId="6" fontId="0" fillId="0" borderId="29" xfId="0" applyNumberFormat="1" applyBorder="1"/>
    <xf numFmtId="0" fontId="0" fillId="48" borderId="1" xfId="0" applyFill="1" applyBorder="1"/>
    <xf numFmtId="10" fontId="0" fillId="48" borderId="1" xfId="0" applyNumberFormat="1" applyFill="1" applyBorder="1"/>
    <xf numFmtId="0" fontId="0" fillId="0" borderId="6" xfId="0" applyBorder="1" applyAlignment="1">
      <alignment vertical="center"/>
    </xf>
    <xf numFmtId="0" fontId="13" fillId="2" borderId="1" xfId="5" applyFill="1" applyBorder="1"/>
    <xf numFmtId="0" fontId="0" fillId="0" borderId="29" xfId="0" applyBorder="1"/>
    <xf numFmtId="0" fontId="13" fillId="4" borderId="1" xfId="5" applyFill="1" applyBorder="1"/>
    <xf numFmtId="0" fontId="13" fillId="47" borderId="1" xfId="5" applyFill="1" applyBorder="1"/>
    <xf numFmtId="0" fontId="58" fillId="2" borderId="1" xfId="5" applyFont="1" applyFill="1" applyBorder="1"/>
    <xf numFmtId="164" fontId="11" fillId="0" borderId="1" xfId="1" applyNumberFormat="1" applyFont="1" applyFill="1" applyBorder="1" applyAlignment="1"/>
    <xf numFmtId="3" fontId="29" fillId="7" borderId="1" xfId="0" applyNumberFormat="1" applyFont="1" applyFill="1" applyBorder="1"/>
    <xf numFmtId="164" fontId="29" fillId="7" borderId="1" xfId="1" applyNumberFormat="1" applyFont="1" applyFill="1" applyBorder="1" applyAlignment="1"/>
    <xf numFmtId="165" fontId="11" fillId="0" borderId="1" xfId="0" applyNumberFormat="1" applyFont="1" applyBorder="1"/>
    <xf numFmtId="0" fontId="29" fillId="7" borderId="1" xfId="0" applyFont="1" applyFill="1" applyBorder="1" applyAlignment="1">
      <alignment horizontal="left"/>
    </xf>
    <xf numFmtId="0" fontId="11" fillId="0" borderId="1" xfId="0" applyFont="1" applyBorder="1" applyAlignment="1">
      <alignment horizontal="left" wrapText="1"/>
    </xf>
    <xf numFmtId="0" fontId="31" fillId="0" borderId="0" xfId="0" applyFont="1" applyAlignment="1">
      <alignment horizontal="left"/>
    </xf>
    <xf numFmtId="0" fontId="31" fillId="0" borderId="0" xfId="0" applyFont="1" applyAlignment="1">
      <alignment horizontal="center"/>
    </xf>
    <xf numFmtId="167" fontId="6" fillId="5" borderId="29" xfId="0" applyNumberFormat="1" applyFont="1" applyFill="1" applyBorder="1" applyAlignment="1">
      <alignment horizontal="right"/>
    </xf>
    <xf numFmtId="1" fontId="5" fillId="0" borderId="0" xfId="0" applyNumberFormat="1" applyFont="1"/>
    <xf numFmtId="3" fontId="0" fillId="5" borderId="1" xfId="0" applyNumberFormat="1" applyFill="1" applyBorder="1" applyAlignment="1">
      <alignment horizontal="right"/>
    </xf>
    <xf numFmtId="3" fontId="6" fillId="0" borderId="0" xfId="0" applyNumberFormat="1" applyFont="1" applyAlignment="1">
      <alignment horizontal="right"/>
    </xf>
    <xf numFmtId="0" fontId="6" fillId="0" borderId="0" xfId="0" applyFont="1" applyAlignment="1">
      <alignment horizontal="right"/>
    </xf>
    <xf numFmtId="165" fontId="6" fillId="0" borderId="0" xfId="0" applyNumberFormat="1" applyFont="1" applyAlignment="1">
      <alignment horizontal="right"/>
    </xf>
    <xf numFmtId="0" fontId="0" fillId="48" borderId="0" xfId="0" applyFill="1"/>
    <xf numFmtId="10" fontId="0" fillId="48" borderId="0" xfId="0" applyNumberFormat="1" applyFill="1"/>
    <xf numFmtId="1" fontId="10" fillId="0" borderId="1" xfId="0" applyNumberFormat="1" applyFont="1" applyBorder="1"/>
    <xf numFmtId="0" fontId="9" fillId="0" borderId="29" xfId="0" applyFont="1" applyBorder="1" applyAlignment="1">
      <alignment horizontal="center"/>
    </xf>
    <xf numFmtId="175" fontId="6" fillId="0" borderId="1" xfId="1" applyNumberFormat="1" applyFont="1" applyBorder="1"/>
    <xf numFmtId="168" fontId="6" fillId="0" borderId="1" xfId="0" applyNumberFormat="1" applyFont="1" applyBorder="1"/>
    <xf numFmtId="175" fontId="0" fillId="0" borderId="1" xfId="1" applyNumberFormat="1" applyFont="1" applyFill="1" applyBorder="1" applyAlignment="1">
      <alignment horizontal="center" vertical="center"/>
    </xf>
    <xf numFmtId="175" fontId="6" fillId="0" borderId="1" xfId="1" applyNumberFormat="1" applyFont="1" applyBorder="1" applyAlignment="1">
      <alignment horizontal="center"/>
    </xf>
    <xf numFmtId="43" fontId="0" fillId="0" borderId="0" xfId="0" applyNumberFormat="1"/>
    <xf numFmtId="2" fontId="0" fillId="0" borderId="1" xfId="0" applyNumberFormat="1" applyBorder="1"/>
    <xf numFmtId="1" fontId="10" fillId="0" borderId="1" xfId="0" applyNumberFormat="1" applyFont="1" applyBorder="1" applyAlignment="1">
      <alignment horizontal="center"/>
    </xf>
    <xf numFmtId="3" fontId="0" fillId="0" borderId="0" xfId="0" applyNumberFormat="1" applyAlignment="1">
      <alignment wrapText="1"/>
    </xf>
    <xf numFmtId="0" fontId="0" fillId="0" borderId="1" xfId="0" applyBorder="1" applyAlignment="1">
      <alignment vertical="center" wrapText="1"/>
    </xf>
    <xf numFmtId="168" fontId="6" fillId="0" borderId="0" xfId="0" applyNumberFormat="1" applyFont="1"/>
    <xf numFmtId="175" fontId="6" fillId="0" borderId="0" xfId="1" applyNumberFormat="1" applyFont="1" applyBorder="1"/>
    <xf numFmtId="1" fontId="0" fillId="0" borderId="1" xfId="0" quotePrefix="1" applyNumberFormat="1" applyBorder="1"/>
    <xf numFmtId="3" fontId="9" fillId="0" borderId="1" xfId="8" applyNumberFormat="1" applyFont="1" applyBorder="1" applyAlignment="1">
      <alignment horizontal="right" vertical="top"/>
    </xf>
    <xf numFmtId="165" fontId="9" fillId="0" borderId="1" xfId="0" applyNumberFormat="1" applyFont="1" applyBorder="1" applyAlignment="1">
      <alignment horizontal="right"/>
    </xf>
    <xf numFmtId="3" fontId="10" fillId="0" borderId="1" xfId="0" applyNumberFormat="1" applyFont="1" applyBorder="1"/>
    <xf numFmtId="164" fontId="0" fillId="0" borderId="1" xfId="1" applyNumberFormat="1" applyFont="1" applyBorder="1"/>
    <xf numFmtId="3" fontId="29" fillId="5" borderId="1" xfId="0" applyNumberFormat="1" applyFont="1" applyFill="1" applyBorder="1" applyAlignment="1">
      <alignment horizontal="right"/>
    </xf>
    <xf numFmtId="3" fontId="29" fillId="12" borderId="1" xfId="0" applyNumberFormat="1" applyFont="1" applyFill="1" applyBorder="1" applyAlignment="1">
      <alignment horizontal="right"/>
    </xf>
    <xf numFmtId="0" fontId="0" fillId="0" borderId="0" xfId="0" applyAlignment="1">
      <alignment horizontal="left" vertical="top" wrapText="1"/>
    </xf>
    <xf numFmtId="0" fontId="21" fillId="0" borderId="11" xfId="5" applyFont="1" applyBorder="1" applyAlignment="1"/>
    <xf numFmtId="17" fontId="10" fillId="0" borderId="1" xfId="0" applyNumberFormat="1" applyFont="1" applyBorder="1"/>
    <xf numFmtId="0" fontId="0" fillId="0" borderId="0" xfId="0" applyAlignment="1">
      <alignment horizontal="left" vertical="center" wrapText="1"/>
    </xf>
    <xf numFmtId="0" fontId="0" fillId="0" borderId="0" xfId="0" applyAlignment="1">
      <alignment horizontal="left"/>
    </xf>
    <xf numFmtId="0" fontId="9" fillId="0" borderId="1" xfId="0" applyFont="1" applyBorder="1" applyAlignment="1">
      <alignment horizontal="right"/>
    </xf>
    <xf numFmtId="0" fontId="59" fillId="0" borderId="0" xfId="0" applyFont="1" applyAlignment="1">
      <alignment horizontal="left" vertical="center" wrapText="1"/>
    </xf>
    <xf numFmtId="17" fontId="5" fillId="0" borderId="0" xfId="0" applyNumberFormat="1" applyFont="1"/>
    <xf numFmtId="10" fontId="5" fillId="0" borderId="0" xfId="0" applyNumberFormat="1" applyFont="1"/>
    <xf numFmtId="0" fontId="0" fillId="0" borderId="30" xfId="0" applyBorder="1"/>
    <xf numFmtId="172" fontId="5" fillId="0" borderId="0" xfId="0" applyNumberFormat="1" applyFont="1" applyAlignment="1" applyProtection="1">
      <alignment horizontal="left"/>
      <protection locked="0"/>
    </xf>
    <xf numFmtId="49" fontId="6" fillId="0" borderId="0" xfId="0" applyNumberFormat="1" applyFont="1"/>
    <xf numFmtId="169" fontId="0" fillId="0" borderId="0" xfId="0" applyNumberFormat="1"/>
    <xf numFmtId="17" fontId="0" fillId="0" borderId="0" xfId="0" applyNumberFormat="1" applyAlignment="1">
      <alignment horizontal="right" wrapText="1"/>
    </xf>
    <xf numFmtId="167" fontId="0" fillId="0" borderId="0" xfId="0" applyNumberFormat="1"/>
    <xf numFmtId="3" fontId="0" fillId="0" borderId="0" xfId="0" applyNumberFormat="1" applyAlignment="1">
      <alignment horizontal="right"/>
    </xf>
    <xf numFmtId="0" fontId="13" fillId="3" borderId="1" xfId="5" applyFill="1" applyBorder="1"/>
    <xf numFmtId="0" fontId="13" fillId="4" borderId="1" xfId="5" applyFill="1" applyBorder="1" applyAlignment="1">
      <alignmen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17" fillId="0" borderId="1" xfId="0" applyFont="1" applyBorder="1" applyAlignment="1">
      <alignment horizontal="center" vertical="center" wrapText="1"/>
    </xf>
    <xf numFmtId="0" fontId="10" fillId="0" borderId="1" xfId="0" applyFont="1" applyBorder="1" applyAlignment="1">
      <alignment horizontal="right" vertical="center" wrapText="1"/>
    </xf>
    <xf numFmtId="0" fontId="21" fillId="0" borderId="8" xfId="5" applyFont="1" applyBorder="1" applyAlignment="1">
      <alignment horizontal="center"/>
    </xf>
    <xf numFmtId="0" fontId="21" fillId="0" borderId="9" xfId="5" applyFont="1" applyBorder="1" applyAlignment="1">
      <alignment horizontal="center"/>
    </xf>
    <xf numFmtId="0" fontId="0" fillId="0" borderId="1" xfId="0" applyBorder="1" applyAlignment="1">
      <alignment horizontal="center"/>
    </xf>
    <xf numFmtId="3" fontId="0" fillId="0" borderId="1" xfId="0" applyNumberFormat="1" applyBorder="1"/>
    <xf numFmtId="0" fontId="21" fillId="0" borderId="10" xfId="5" applyFont="1" applyBorder="1" applyAlignment="1">
      <alignment horizontal="center"/>
    </xf>
    <xf numFmtId="0" fontId="0" fillId="0" borderId="0" xfId="0"/>
    <xf numFmtId="0" fontId="21" fillId="0" borderId="8" xfId="5" applyFont="1" applyBorder="1" applyAlignment="1">
      <alignment horizontal="left"/>
    </xf>
    <xf numFmtId="0" fontId="21" fillId="0" borderId="9" xfId="5" applyFont="1" applyBorder="1" applyAlignment="1">
      <alignment horizontal="left"/>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60" fillId="0" borderId="0" xfId="0" applyFont="1" applyAlignment="1">
      <alignment horizontal="left" vertical="top" wrapText="1"/>
    </xf>
    <xf numFmtId="0" fontId="0" fillId="0" borderId="0" xfId="0" applyAlignment="1">
      <alignment horizontal="left" vertical="center" wrapText="1"/>
    </xf>
    <xf numFmtId="0" fontId="30" fillId="5" borderId="0" xfId="0" applyFont="1" applyFill="1" applyAlignment="1">
      <alignment horizontal="left" wrapText="1"/>
    </xf>
  </cellXfs>
  <cellStyles count="138">
    <cellStyle name="20% - Accent1 2" xfId="84" xr:uid="{00000000-0005-0000-0000-000000000000}"/>
    <cellStyle name="20% - Accent1 2 2" xfId="113" xr:uid="{00000000-0005-0000-0000-000001000000}"/>
    <cellStyle name="20% - Accent1 3" xfId="27" xr:uid="{00000000-0005-0000-0000-000002000000}"/>
    <cellStyle name="20% - Accent2 2" xfId="88" xr:uid="{00000000-0005-0000-0000-000003000000}"/>
    <cellStyle name="20% - Accent2 2 2" xfId="115" xr:uid="{00000000-0005-0000-0000-000004000000}"/>
    <cellStyle name="20% - Accent2 3" xfId="31" xr:uid="{00000000-0005-0000-0000-000005000000}"/>
    <cellStyle name="20% - Accent3 2" xfId="92" xr:uid="{00000000-0005-0000-0000-000006000000}"/>
    <cellStyle name="20% - Accent3 2 2" xfId="117" xr:uid="{00000000-0005-0000-0000-000007000000}"/>
    <cellStyle name="20% - Accent3 3" xfId="35" xr:uid="{00000000-0005-0000-0000-000008000000}"/>
    <cellStyle name="20% - Accent4 2" xfId="96" xr:uid="{00000000-0005-0000-0000-000009000000}"/>
    <cellStyle name="20% - Accent4 2 2" xfId="119" xr:uid="{00000000-0005-0000-0000-00000A000000}"/>
    <cellStyle name="20% - Accent4 3" xfId="39" xr:uid="{00000000-0005-0000-0000-00000B000000}"/>
    <cellStyle name="20% - Accent5 2" xfId="100" xr:uid="{00000000-0005-0000-0000-00000C000000}"/>
    <cellStyle name="20% - Accent5 2 2" xfId="121" xr:uid="{00000000-0005-0000-0000-00000D000000}"/>
    <cellStyle name="20% - Accent5 3" xfId="43" xr:uid="{00000000-0005-0000-0000-00000E000000}"/>
    <cellStyle name="20% - Accent6 2" xfId="104" xr:uid="{00000000-0005-0000-0000-00000F000000}"/>
    <cellStyle name="20% - Accent6 2 2" xfId="123" xr:uid="{00000000-0005-0000-0000-000010000000}"/>
    <cellStyle name="20% - Accent6 3" xfId="47" xr:uid="{00000000-0005-0000-0000-000011000000}"/>
    <cellStyle name="40% - Accent1 2" xfId="85" xr:uid="{00000000-0005-0000-0000-000012000000}"/>
    <cellStyle name="40% - Accent1 2 2" xfId="114" xr:uid="{00000000-0005-0000-0000-000013000000}"/>
    <cellStyle name="40% - Accent1 3" xfId="28" xr:uid="{00000000-0005-0000-0000-000014000000}"/>
    <cellStyle name="40% - Accent2 2" xfId="89" xr:uid="{00000000-0005-0000-0000-000015000000}"/>
    <cellStyle name="40% - Accent2 2 2" xfId="116" xr:uid="{00000000-0005-0000-0000-000016000000}"/>
    <cellStyle name="40% - Accent2 3" xfId="32" xr:uid="{00000000-0005-0000-0000-000017000000}"/>
    <cellStyle name="40% - Accent3 2" xfId="93" xr:uid="{00000000-0005-0000-0000-000018000000}"/>
    <cellStyle name="40% - Accent3 2 2" xfId="118" xr:uid="{00000000-0005-0000-0000-000019000000}"/>
    <cellStyle name="40% - Accent3 3" xfId="36" xr:uid="{00000000-0005-0000-0000-00001A000000}"/>
    <cellStyle name="40% - Accent4 2" xfId="97" xr:uid="{00000000-0005-0000-0000-00001B000000}"/>
    <cellStyle name="40% - Accent4 2 2" xfId="120" xr:uid="{00000000-0005-0000-0000-00001C000000}"/>
    <cellStyle name="40% - Accent4 3" xfId="40" xr:uid="{00000000-0005-0000-0000-00001D000000}"/>
    <cellStyle name="40% - Accent5 2" xfId="101" xr:uid="{00000000-0005-0000-0000-00001E000000}"/>
    <cellStyle name="40% - Accent5 2 2" xfId="122" xr:uid="{00000000-0005-0000-0000-00001F000000}"/>
    <cellStyle name="40% - Accent5 3" xfId="44" xr:uid="{00000000-0005-0000-0000-000020000000}"/>
    <cellStyle name="40% - Accent6 2" xfId="105" xr:uid="{00000000-0005-0000-0000-000021000000}"/>
    <cellStyle name="40% - Accent6 2 2" xfId="124" xr:uid="{00000000-0005-0000-0000-000022000000}"/>
    <cellStyle name="40% - Accent6 3" xfId="48" xr:uid="{00000000-0005-0000-0000-000023000000}"/>
    <cellStyle name="60% - Accent1 2" xfId="86" xr:uid="{00000000-0005-0000-0000-000024000000}"/>
    <cellStyle name="60% - Accent1 3" xfId="29" xr:uid="{00000000-0005-0000-0000-000025000000}"/>
    <cellStyle name="60% - Accent2 2" xfId="90" xr:uid="{00000000-0005-0000-0000-000026000000}"/>
    <cellStyle name="60% - Accent2 3" xfId="33" xr:uid="{00000000-0005-0000-0000-000027000000}"/>
    <cellStyle name="60% - Accent3 2" xfId="94" xr:uid="{00000000-0005-0000-0000-000028000000}"/>
    <cellStyle name="60% - Accent3 3" xfId="37" xr:uid="{00000000-0005-0000-0000-000029000000}"/>
    <cellStyle name="60% - Accent4 2" xfId="98" xr:uid="{00000000-0005-0000-0000-00002A000000}"/>
    <cellStyle name="60% - Accent4 3" xfId="41" xr:uid="{00000000-0005-0000-0000-00002B000000}"/>
    <cellStyle name="60% - Accent5 2" xfId="102" xr:uid="{00000000-0005-0000-0000-00002C000000}"/>
    <cellStyle name="60% - Accent5 3" xfId="45" xr:uid="{00000000-0005-0000-0000-00002D000000}"/>
    <cellStyle name="60% - Accent6 2" xfId="106" xr:uid="{00000000-0005-0000-0000-00002E000000}"/>
    <cellStyle name="60% - Accent6 3" xfId="49" xr:uid="{00000000-0005-0000-0000-00002F000000}"/>
    <cellStyle name="Accent1 2" xfId="83" xr:uid="{00000000-0005-0000-0000-000030000000}"/>
    <cellStyle name="Accent1 3" xfId="26" xr:uid="{00000000-0005-0000-0000-000031000000}"/>
    <cellStyle name="Accent2 2" xfId="87" xr:uid="{00000000-0005-0000-0000-000032000000}"/>
    <cellStyle name="Accent2 3" xfId="30" xr:uid="{00000000-0005-0000-0000-000033000000}"/>
    <cellStyle name="Accent3 2" xfId="91" xr:uid="{00000000-0005-0000-0000-000034000000}"/>
    <cellStyle name="Accent3 3" xfId="34" xr:uid="{00000000-0005-0000-0000-000035000000}"/>
    <cellStyle name="Accent4 2" xfId="95" xr:uid="{00000000-0005-0000-0000-000036000000}"/>
    <cellStyle name="Accent4 3" xfId="38" xr:uid="{00000000-0005-0000-0000-000037000000}"/>
    <cellStyle name="Accent5 2" xfId="99" xr:uid="{00000000-0005-0000-0000-000038000000}"/>
    <cellStyle name="Accent5 3" xfId="42" xr:uid="{00000000-0005-0000-0000-000039000000}"/>
    <cellStyle name="Accent6 2" xfId="103" xr:uid="{00000000-0005-0000-0000-00003A000000}"/>
    <cellStyle name="Accent6 3" xfId="46" xr:uid="{00000000-0005-0000-0000-00003B000000}"/>
    <cellStyle name="Bad 2" xfId="72" xr:uid="{00000000-0005-0000-0000-00003C000000}"/>
    <cellStyle name="Bad 3" xfId="16" xr:uid="{00000000-0005-0000-0000-00003D000000}"/>
    <cellStyle name="Calculation 2" xfId="76" xr:uid="{00000000-0005-0000-0000-00003E000000}"/>
    <cellStyle name="Calculation 3" xfId="20" xr:uid="{00000000-0005-0000-0000-00003F000000}"/>
    <cellStyle name="Check Cell 2" xfId="78" xr:uid="{00000000-0005-0000-0000-000040000000}"/>
    <cellStyle name="Check Cell 3" xfId="22" xr:uid="{00000000-0005-0000-0000-000041000000}"/>
    <cellStyle name="Comma" xfId="1" builtinId="3"/>
    <cellStyle name="Comma 2" xfId="62" xr:uid="{00000000-0005-0000-0000-000043000000}"/>
    <cellStyle name="Currency 2" xfId="132" xr:uid="{00000000-0005-0000-0000-000044000000}"/>
    <cellStyle name="Date" xfId="136" xr:uid="{00000000-0005-0000-0000-000045000000}"/>
    <cellStyle name="Date 2" xfId="133" xr:uid="{00000000-0005-0000-0000-000046000000}"/>
    <cellStyle name="Explanatory Text 2" xfId="81" xr:uid="{00000000-0005-0000-0000-000047000000}"/>
    <cellStyle name="Explanatory Text 3" xfId="24" xr:uid="{00000000-0005-0000-0000-000048000000}"/>
    <cellStyle name="Good 2" xfId="71" xr:uid="{00000000-0005-0000-0000-000049000000}"/>
    <cellStyle name="Good 3" xfId="15" xr:uid="{00000000-0005-0000-0000-00004A000000}"/>
    <cellStyle name="Heading 1 2" xfId="67" xr:uid="{00000000-0005-0000-0000-00004B000000}"/>
    <cellStyle name="Heading 1 2 2" xfId="128" xr:uid="{00000000-0005-0000-0000-00004C000000}"/>
    <cellStyle name="Heading 1 3" xfId="11" xr:uid="{00000000-0005-0000-0000-00004D000000}"/>
    <cellStyle name="Heading 2 2" xfId="68" xr:uid="{00000000-0005-0000-0000-00004E000000}"/>
    <cellStyle name="Heading 2 2 2" xfId="127" xr:uid="{00000000-0005-0000-0000-00004F000000}"/>
    <cellStyle name="Heading 2 3" xfId="12" xr:uid="{00000000-0005-0000-0000-000050000000}"/>
    <cellStyle name="Heading 3 2" xfId="69" xr:uid="{00000000-0005-0000-0000-000051000000}"/>
    <cellStyle name="Heading 3 3" xfId="13" xr:uid="{00000000-0005-0000-0000-000052000000}"/>
    <cellStyle name="Heading 4 2" xfId="70" xr:uid="{00000000-0005-0000-0000-000053000000}"/>
    <cellStyle name="Heading 4 3" xfId="14" xr:uid="{00000000-0005-0000-0000-000054000000}"/>
    <cellStyle name="Hyperlink" xfId="5" builtinId="8"/>
    <cellStyle name="Hyperlink 2" xfId="61" xr:uid="{00000000-0005-0000-0000-000056000000}"/>
    <cellStyle name="Hyperlink 2 2" xfId="65" xr:uid="{00000000-0005-0000-0000-000057000000}"/>
    <cellStyle name="Hyperlink 3" xfId="110" xr:uid="{00000000-0005-0000-0000-000058000000}"/>
    <cellStyle name="Hyperlink 4" xfId="134" xr:uid="{00000000-0005-0000-0000-000059000000}"/>
    <cellStyle name="Input 2" xfId="74" xr:uid="{00000000-0005-0000-0000-00005A000000}"/>
    <cellStyle name="Input 3" xfId="18" xr:uid="{00000000-0005-0000-0000-00005B000000}"/>
    <cellStyle name="Linked Cell 2" xfId="77" xr:uid="{00000000-0005-0000-0000-00005C000000}"/>
    <cellStyle name="Linked Cell 3" xfId="21" xr:uid="{00000000-0005-0000-0000-00005D000000}"/>
    <cellStyle name="Neutral 2" xfId="73" xr:uid="{00000000-0005-0000-0000-00005E000000}"/>
    <cellStyle name="Neutral 3" xfId="17" xr:uid="{00000000-0005-0000-0000-00005F000000}"/>
    <cellStyle name="Normal" xfId="0" builtinId="0"/>
    <cellStyle name="Normal 2" xfId="3" xr:uid="{00000000-0005-0000-0000-000061000000}"/>
    <cellStyle name="Normal 2 2" xfId="53" xr:uid="{00000000-0005-0000-0000-000062000000}"/>
    <cellStyle name="Normal 2 2 2" xfId="59" xr:uid="{00000000-0005-0000-0000-000063000000}"/>
    <cellStyle name="Normal 2 3" xfId="52" xr:uid="{00000000-0005-0000-0000-000064000000}"/>
    <cellStyle name="Normal 2 3 2" xfId="125" xr:uid="{00000000-0005-0000-0000-000065000000}"/>
    <cellStyle name="Normal 2 4" xfId="50" xr:uid="{00000000-0005-0000-0000-000066000000}"/>
    <cellStyle name="Normal 2 5" xfId="131" xr:uid="{00000000-0005-0000-0000-000067000000}"/>
    <cellStyle name="Normal 3" xfId="4" xr:uid="{00000000-0005-0000-0000-000068000000}"/>
    <cellStyle name="Normal 3 2" xfId="63" xr:uid="{00000000-0005-0000-0000-000069000000}"/>
    <cellStyle name="Normal 3 3" xfId="51" xr:uid="{00000000-0005-0000-0000-00006A000000}"/>
    <cellStyle name="Normal 4" xfId="54" xr:uid="{00000000-0005-0000-0000-00006B000000}"/>
    <cellStyle name="Normal 4 2" xfId="64" xr:uid="{00000000-0005-0000-0000-00006C000000}"/>
    <cellStyle name="Normal 4 2 2" xfId="109" xr:uid="{00000000-0005-0000-0000-00006D000000}"/>
    <cellStyle name="Normal 5" xfId="56" xr:uid="{00000000-0005-0000-0000-00006E000000}"/>
    <cellStyle name="Normal 5 2" xfId="60" xr:uid="{00000000-0005-0000-0000-00006F000000}"/>
    <cellStyle name="Normal 5 2 2" xfId="126" xr:uid="{00000000-0005-0000-0000-000070000000}"/>
    <cellStyle name="Normal 6" xfId="55" xr:uid="{00000000-0005-0000-0000-000071000000}"/>
    <cellStyle name="Normal 7" xfId="66" xr:uid="{00000000-0005-0000-0000-000072000000}"/>
    <cellStyle name="Normal 7 2" xfId="111" xr:uid="{00000000-0005-0000-0000-000073000000}"/>
    <cellStyle name="Normal 8" xfId="107" xr:uid="{00000000-0005-0000-0000-000074000000}"/>
    <cellStyle name="Normal_Census" xfId="8" xr:uid="{00000000-0005-0000-0000-000075000000}"/>
    <cellStyle name="Normal_FUNDS" xfId="7" xr:uid="{00000000-0005-0000-0000-000076000000}"/>
    <cellStyle name="Normal_IOMRPI" xfId="6" xr:uid="{00000000-0005-0000-0000-000077000000}"/>
    <cellStyle name="Note" xfId="9" builtinId="10" customBuiltin="1"/>
    <cellStyle name="Note 2" xfId="80" xr:uid="{00000000-0005-0000-0000-000079000000}"/>
    <cellStyle name="Note 2 2" xfId="112" xr:uid="{00000000-0005-0000-0000-00007A000000}"/>
    <cellStyle name="Note 3" xfId="108" xr:uid="{00000000-0005-0000-0000-00007B000000}"/>
    <cellStyle name="Output 2" xfId="75" xr:uid="{00000000-0005-0000-0000-00007C000000}"/>
    <cellStyle name="Output 3" xfId="19" xr:uid="{00000000-0005-0000-0000-00007D000000}"/>
    <cellStyle name="Percent" xfId="2" builtinId="5"/>
    <cellStyle name="Percent 2" xfId="58" xr:uid="{00000000-0005-0000-0000-00007F000000}"/>
    <cellStyle name="Percent 3" xfId="57" xr:uid="{00000000-0005-0000-0000-000080000000}"/>
    <cellStyle name="Start Text" xfId="130" xr:uid="{00000000-0005-0000-0000-000081000000}"/>
    <cellStyle name="Title 2" xfId="10" xr:uid="{00000000-0005-0000-0000-000082000000}"/>
    <cellStyle name="Title 2 2" xfId="129" xr:uid="{00000000-0005-0000-0000-000083000000}"/>
    <cellStyle name="Total 2" xfId="82" xr:uid="{00000000-0005-0000-0000-000084000000}"/>
    <cellStyle name="Total 3" xfId="25" xr:uid="{00000000-0005-0000-0000-000085000000}"/>
    <cellStyle name="Warning Text 2" xfId="79" xr:uid="{00000000-0005-0000-0000-000086000000}"/>
    <cellStyle name="Warning Text 3" xfId="23" xr:uid="{00000000-0005-0000-0000-000087000000}"/>
    <cellStyle name="YellowCell" xfId="137" xr:uid="{00000000-0005-0000-0000-000088000000}"/>
    <cellStyle name="z A Column text" xfId="135" xr:uid="{00000000-0005-0000-0000-000089000000}"/>
  </cellStyles>
  <dxfs count="28">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EBF1DE"/>
          <bgColor rgb="FFEBF1DE"/>
        </patternFill>
      </fill>
    </dxf>
    <dxf>
      <fill>
        <patternFill patternType="solid">
          <fgColor rgb="FFEBF1DE"/>
          <bgColor rgb="FFEBF1DE"/>
        </patternFill>
      </fill>
    </dxf>
    <dxf>
      <font>
        <b/>
        <color rgb="FF000000"/>
      </font>
    </dxf>
    <dxf>
      <font>
        <b/>
        <color rgb="FF000000"/>
      </font>
    </dxf>
    <dxf>
      <font>
        <b/>
        <color rgb="FF000000"/>
      </font>
      <border>
        <top style="double">
          <color rgb="FF9BBB59"/>
        </top>
      </border>
    </dxf>
    <dxf>
      <font>
        <b/>
        <color rgb="FFFFFFFF"/>
      </font>
      <fill>
        <patternFill patternType="solid">
          <fgColor rgb="FF9BBB59"/>
          <bgColor rgb="FF9BBB59"/>
        </patternFill>
      </fill>
    </dxf>
    <dxf>
      <font>
        <color rgb="FF000000"/>
      </font>
      <border>
        <left style="thin">
          <color rgb="FFC4D79B"/>
        </left>
        <right style="thin">
          <color rgb="FFC4D79B"/>
        </right>
        <top style="thin">
          <color rgb="FFC4D79B"/>
        </top>
        <bottom style="thin">
          <color rgb="FFC4D79B"/>
        </bottom>
        <horizontal style="thin">
          <color rgb="FFC4D79B"/>
        </horizontal>
      </border>
    </dxf>
    <dxf>
      <fill>
        <patternFill patternType="solid">
          <fgColor rgb="FFF2DCDB"/>
          <bgColor rgb="FFF2DCDB"/>
        </patternFill>
      </fill>
    </dxf>
    <dxf>
      <fill>
        <patternFill patternType="solid">
          <fgColor rgb="FFF2DCDB"/>
          <bgColor rgb="FFF2DCDB"/>
        </patternFill>
      </fill>
    </dxf>
    <dxf>
      <font>
        <b/>
        <color rgb="FF000000"/>
      </font>
    </dxf>
    <dxf>
      <font>
        <b/>
        <color rgb="FF000000"/>
      </font>
    </dxf>
    <dxf>
      <font>
        <b/>
        <color rgb="FF000000"/>
      </font>
      <border>
        <top style="double">
          <color rgb="FFC0504D"/>
        </top>
      </border>
    </dxf>
    <dxf>
      <font>
        <b/>
        <color rgb="FFFFFFFF"/>
      </font>
      <fill>
        <patternFill patternType="solid">
          <fgColor rgb="FFC0504D"/>
          <bgColor rgb="FFC0504D"/>
        </patternFill>
      </fill>
    </dxf>
    <dxf>
      <font>
        <color rgb="FF000000"/>
      </font>
      <border>
        <left style="thin">
          <color rgb="FFDA9694"/>
        </left>
        <right style="thin">
          <color rgb="FFDA9694"/>
        </right>
        <top style="thin">
          <color rgb="FFDA9694"/>
        </top>
        <bottom style="thin">
          <color rgb="FFDA9694"/>
        </bottom>
        <horizontal style="thin">
          <color rgb="FFDA9694"/>
        </horizontal>
      </border>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4" defaultTableStyle="TableStyleMedium2" defaultPivotStyle="PivotStyleLight16">
    <tableStyle name="TableStyleLight21 2" pivot="0" count="7"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TableStyleMedium3 2" pivot="0" count="7" xr9:uid="{00000000-0011-0000-FFFF-FFFF01000000}">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 name="TableStyleMedium4 2" pivot="0" count="7" xr9:uid="{00000000-0011-0000-FFFF-FFFF02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4 3" pivot="0" count="7" xr9:uid="{00000000-0011-0000-FFFF-FFFF03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rsm\OneDrive%20-%20Microsoft%20(1)\Templates\Designer%20tools\Excel%20Template%20Master%2005_29_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author"/>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Learn more"/>
      <sheetName val="Visuals"/>
      <sheetName val="WalkMe"/>
      <sheetName val="Review"/>
      <sheetName val="Practice"/>
      <sheetName val="Accessibility"/>
      <sheetName val="Font &amp; Shapes"/>
      <sheetName val="Sample data"/>
      <sheetName val="Excel Template Master 05_29_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onomics@gov.im" TargetMode="External"/><Relationship Id="rId1" Type="http://schemas.openxmlformats.org/officeDocument/2006/relationships/hyperlink" Target="http://www.gov.i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D115"/>
  <sheetViews>
    <sheetView zoomScale="80" zoomScaleNormal="80" workbookViewId="0">
      <pane ySplit="7" topLeftCell="A8" activePane="bottomLeft" state="frozen"/>
      <selection pane="bottomLeft" activeCell="B13" sqref="B13"/>
    </sheetView>
  </sheetViews>
  <sheetFormatPr defaultColWidth="9" defaultRowHeight="17.25" customHeight="1"/>
  <cols>
    <col min="1" max="1" width="82.08203125" style="77" customWidth="1"/>
    <col min="2" max="2" width="30.6640625" style="77" customWidth="1"/>
    <col min="3" max="3" width="48.83203125" style="77" customWidth="1"/>
    <col min="4" max="4" width="60.1640625" style="77" customWidth="1"/>
    <col min="5" max="16384" width="9" style="77"/>
  </cols>
  <sheetData>
    <row r="1" spans="1:3" ht="28.5" customHeight="1" thickBot="1">
      <c r="A1" s="91" t="s">
        <v>1033</v>
      </c>
    </row>
    <row r="2" spans="1:3" ht="17.25" customHeight="1" thickBot="1"/>
    <row r="3" spans="1:3" ht="17.25" customHeight="1">
      <c r="A3" s="362" t="s">
        <v>704</v>
      </c>
      <c r="B3" s="363"/>
      <c r="C3" s="87"/>
    </row>
    <row r="4" spans="1:3" ht="17.25" customHeight="1">
      <c r="A4" s="360" t="s">
        <v>1034</v>
      </c>
      <c r="B4" s="361"/>
      <c r="C4" s="87"/>
    </row>
    <row r="5" spans="1:3" ht="17.25" customHeight="1" thickBot="1">
      <c r="A5" s="364" t="s">
        <v>635</v>
      </c>
      <c r="B5" s="365"/>
      <c r="C5" s="87"/>
    </row>
    <row r="6" spans="1:3" ht="17.25" customHeight="1" thickBot="1"/>
    <row r="7" spans="1:3" ht="17.25" customHeight="1">
      <c r="A7" s="78" t="s">
        <v>233</v>
      </c>
      <c r="C7" s="79" t="s">
        <v>1005</v>
      </c>
    </row>
    <row r="8" spans="1:3" ht="17.25" customHeight="1">
      <c r="A8" s="301" t="s">
        <v>1134</v>
      </c>
      <c r="C8" s="80"/>
    </row>
    <row r="9" spans="1:3" ht="17.25" customHeight="1">
      <c r="A9" s="301" t="s">
        <v>1135</v>
      </c>
      <c r="C9" s="300" t="s">
        <v>948</v>
      </c>
    </row>
    <row r="10" spans="1:3" ht="17.25" customHeight="1">
      <c r="A10" s="301" t="s">
        <v>1006</v>
      </c>
      <c r="C10" s="81" t="s">
        <v>631</v>
      </c>
    </row>
    <row r="11" spans="1:3" ht="17.25" customHeight="1">
      <c r="A11" s="301" t="s">
        <v>223</v>
      </c>
      <c r="C11" s="300" t="s">
        <v>949</v>
      </c>
    </row>
    <row r="12" spans="1:3" ht="17.25" customHeight="1">
      <c r="A12" s="305" t="s">
        <v>663</v>
      </c>
      <c r="C12" s="300" t="s">
        <v>950</v>
      </c>
    </row>
    <row r="13" spans="1:3" ht="17.25" customHeight="1">
      <c r="A13" s="301" t="s">
        <v>807</v>
      </c>
      <c r="C13" s="81" t="s">
        <v>632</v>
      </c>
    </row>
    <row r="14" spans="1:3" ht="17.25" customHeight="1">
      <c r="A14" s="301" t="s">
        <v>1139</v>
      </c>
      <c r="C14" s="81" t="s">
        <v>633</v>
      </c>
    </row>
    <row r="15" spans="1:3" ht="17.25" customHeight="1">
      <c r="A15" s="301" t="s">
        <v>1136</v>
      </c>
      <c r="C15" s="300" t="s">
        <v>951</v>
      </c>
    </row>
    <row r="16" spans="1:3" ht="17.25" customHeight="1">
      <c r="A16" s="301" t="s">
        <v>1137</v>
      </c>
      <c r="C16" s="81"/>
    </row>
    <row r="17" spans="1:3" ht="17.25" customHeight="1">
      <c r="A17" s="301" t="s">
        <v>1140</v>
      </c>
      <c r="C17" s="300" t="s">
        <v>863</v>
      </c>
    </row>
    <row r="18" spans="1:3" ht="17.25" customHeight="1">
      <c r="A18" s="301" t="s">
        <v>1040</v>
      </c>
      <c r="C18" s="300"/>
    </row>
    <row r="19" spans="1:3" ht="17.25" customHeight="1">
      <c r="A19" s="301" t="s">
        <v>1041</v>
      </c>
      <c r="C19" s="82" t="s">
        <v>634</v>
      </c>
    </row>
    <row r="20" spans="1:3" ht="17.25" customHeight="1" thickBot="1">
      <c r="A20" s="301" t="s">
        <v>1042</v>
      </c>
      <c r="C20" s="83" t="s">
        <v>952</v>
      </c>
    </row>
    <row r="21" spans="1:3" ht="17.25" customHeight="1">
      <c r="A21" s="301" t="s">
        <v>1043</v>
      </c>
    </row>
    <row r="22" spans="1:3" ht="17.25" customHeight="1">
      <c r="A22" s="301" t="s">
        <v>1141</v>
      </c>
    </row>
    <row r="23" spans="1:3" ht="17.25" customHeight="1">
      <c r="A23" s="301" t="s">
        <v>1142</v>
      </c>
    </row>
    <row r="24" spans="1:3" ht="17.25" customHeight="1">
      <c r="A24" s="301" t="s">
        <v>1046</v>
      </c>
    </row>
    <row r="25" spans="1:3" ht="17.25" customHeight="1">
      <c r="A25" s="301" t="s">
        <v>1143</v>
      </c>
    </row>
    <row r="26" spans="1:3" ht="17.25" customHeight="1">
      <c r="A26" s="301" t="s">
        <v>1047</v>
      </c>
    </row>
    <row r="27" spans="1:3" ht="17.25" customHeight="1">
      <c r="A27" s="301" t="s">
        <v>1049</v>
      </c>
    </row>
    <row r="28" spans="1:3" ht="17.25" customHeight="1">
      <c r="A28" s="301" t="s">
        <v>1050</v>
      </c>
    </row>
    <row r="29" spans="1:3" ht="17.25" customHeight="1">
      <c r="A29" s="301" t="s">
        <v>1051</v>
      </c>
    </row>
    <row r="30" spans="1:3" ht="17.25" customHeight="1">
      <c r="A30" s="301" t="s">
        <v>1052</v>
      </c>
    </row>
    <row r="31" spans="1:3" ht="17.25" customHeight="1">
      <c r="A31" s="301" t="s">
        <v>1053</v>
      </c>
    </row>
    <row r="32" spans="1:3" ht="17.25" customHeight="1">
      <c r="A32" s="301" t="s">
        <v>1054</v>
      </c>
    </row>
    <row r="33" spans="1:4" ht="17.25" customHeight="1">
      <c r="A33" s="260" t="s">
        <v>234</v>
      </c>
    </row>
    <row r="34" spans="1:4" ht="17.25" customHeight="1">
      <c r="A34" s="358" t="s">
        <v>1055</v>
      </c>
    </row>
    <row r="35" spans="1:4" ht="17.25" customHeight="1">
      <c r="A35" s="358" t="s">
        <v>1056</v>
      </c>
    </row>
    <row r="36" spans="1:4" ht="17.25" customHeight="1">
      <c r="A36" s="358" t="s">
        <v>1144</v>
      </c>
    </row>
    <row r="37" spans="1:4" ht="17.25" customHeight="1">
      <c r="A37" s="358" t="s">
        <v>1058</v>
      </c>
    </row>
    <row r="38" spans="1:4" ht="17.25" customHeight="1">
      <c r="A38" s="358" t="s">
        <v>1059</v>
      </c>
    </row>
    <row r="39" spans="1:4" ht="17.25" customHeight="1">
      <c r="A39" s="358" t="s">
        <v>1060</v>
      </c>
      <c r="D39" s="84"/>
    </row>
    <row r="40" spans="1:4" ht="17.25" customHeight="1">
      <c r="A40" s="358" t="s">
        <v>1061</v>
      </c>
      <c r="D40" s="84"/>
    </row>
    <row r="41" spans="1:4" ht="17.25" customHeight="1">
      <c r="A41" s="358" t="s">
        <v>1062</v>
      </c>
    </row>
    <row r="42" spans="1:4" ht="17.25" customHeight="1">
      <c r="A42" s="358" t="s">
        <v>1063</v>
      </c>
    </row>
    <row r="43" spans="1:4" ht="17.25" customHeight="1">
      <c r="A43" s="85" t="s">
        <v>284</v>
      </c>
    </row>
    <row r="44" spans="1:4" ht="17.25" customHeight="1">
      <c r="A44" s="359" t="s">
        <v>1064</v>
      </c>
    </row>
    <row r="45" spans="1:4" ht="17.25" customHeight="1">
      <c r="A45" s="303" t="s">
        <v>1145</v>
      </c>
    </row>
    <row r="46" spans="1:4" ht="17.25" customHeight="1">
      <c r="A46" s="303" t="s">
        <v>1066</v>
      </c>
    </row>
    <row r="47" spans="1:4" ht="17.25" customHeight="1">
      <c r="A47" s="303" t="s">
        <v>1146</v>
      </c>
    </row>
    <row r="48" spans="1:4" ht="17.25" customHeight="1">
      <c r="A48" s="303" t="s">
        <v>1068</v>
      </c>
    </row>
    <row r="49" spans="1:1" ht="17.25" customHeight="1">
      <c r="A49" s="303" t="s">
        <v>1069</v>
      </c>
    </row>
    <row r="50" spans="1:1" ht="17.25" customHeight="1">
      <c r="A50" s="303" t="s">
        <v>1147</v>
      </c>
    </row>
    <row r="51" spans="1:1" ht="17.25" customHeight="1">
      <c r="A51" s="303" t="s">
        <v>1071</v>
      </c>
    </row>
    <row r="52" spans="1:1" ht="17.25" customHeight="1">
      <c r="A52" s="303" t="s">
        <v>1148</v>
      </c>
    </row>
    <row r="53" spans="1:1" ht="17.25" customHeight="1">
      <c r="A53" s="303" t="s">
        <v>1149</v>
      </c>
    </row>
    <row r="54" spans="1:1" ht="17.25" customHeight="1">
      <c r="A54" s="303" t="s">
        <v>1074</v>
      </c>
    </row>
    <row r="55" spans="1:1" ht="17.25" customHeight="1">
      <c r="A55" s="303" t="s">
        <v>1075</v>
      </c>
    </row>
    <row r="56" spans="1:1" ht="17.25" customHeight="1">
      <c r="A56" s="303" t="s">
        <v>1076</v>
      </c>
    </row>
    <row r="57" spans="1:1" ht="17.25" customHeight="1">
      <c r="A57" s="303" t="s">
        <v>1150</v>
      </c>
    </row>
    <row r="58" spans="1:1" ht="17.25" customHeight="1">
      <c r="A58" s="303" t="s">
        <v>1079</v>
      </c>
    </row>
    <row r="59" spans="1:1" ht="17.25" customHeight="1">
      <c r="A59" s="303" t="s">
        <v>1151</v>
      </c>
    </row>
    <row r="60" spans="1:1" ht="17.25" customHeight="1">
      <c r="A60" s="303" t="s">
        <v>1080</v>
      </c>
    </row>
    <row r="61" spans="1:1" ht="17.25" customHeight="1">
      <c r="A61" s="303" t="s">
        <v>1152</v>
      </c>
    </row>
    <row r="62" spans="1:1" ht="17.25" customHeight="1">
      <c r="A62" s="303" t="s">
        <v>1082</v>
      </c>
    </row>
    <row r="63" spans="1:1" ht="17.25" customHeight="1">
      <c r="A63" s="303" t="s">
        <v>1083</v>
      </c>
    </row>
    <row r="64" spans="1:1" ht="17.25" customHeight="1">
      <c r="A64" s="303" t="s">
        <v>1084</v>
      </c>
    </row>
    <row r="65" spans="1:1" ht="17.25" customHeight="1">
      <c r="A65" s="303" t="s">
        <v>1085</v>
      </c>
    </row>
    <row r="66" spans="1:1" ht="17.25" customHeight="1">
      <c r="A66" s="303" t="s">
        <v>1086</v>
      </c>
    </row>
    <row r="67" spans="1:1" ht="17.25" customHeight="1">
      <c r="A67" s="303" t="s">
        <v>1087</v>
      </c>
    </row>
    <row r="68" spans="1:1" ht="17.25" customHeight="1">
      <c r="A68" s="303" t="s">
        <v>1088</v>
      </c>
    </row>
    <row r="69" spans="1:1" ht="17.25" customHeight="1">
      <c r="A69" s="303" t="s">
        <v>1089</v>
      </c>
    </row>
    <row r="70" spans="1:1" ht="17.25" customHeight="1">
      <c r="A70" s="303" t="s">
        <v>1090</v>
      </c>
    </row>
    <row r="71" spans="1:1" ht="17.25" customHeight="1">
      <c r="A71" s="303" t="s">
        <v>909</v>
      </c>
    </row>
    <row r="72" spans="1:1" ht="17.25" customHeight="1">
      <c r="A72" s="303" t="s">
        <v>1092</v>
      </c>
    </row>
    <row r="73" spans="1:1" ht="17.25" customHeight="1">
      <c r="A73" s="303" t="s">
        <v>1093</v>
      </c>
    </row>
    <row r="74" spans="1:1" ht="17.25" customHeight="1">
      <c r="A74" s="303" t="s">
        <v>1153</v>
      </c>
    </row>
    <row r="75" spans="1:1" ht="17.25" customHeight="1">
      <c r="A75" s="303" t="s">
        <v>1095</v>
      </c>
    </row>
    <row r="76" spans="1:1" ht="17.25" customHeight="1">
      <c r="A76" s="303" t="s">
        <v>1096</v>
      </c>
    </row>
    <row r="77" spans="1:1" ht="17.25" customHeight="1">
      <c r="A77" s="303" t="s">
        <v>1097</v>
      </c>
    </row>
    <row r="78" spans="1:1" ht="17.25" customHeight="1">
      <c r="A78" s="303" t="s">
        <v>1098</v>
      </c>
    </row>
    <row r="79" spans="1:1" ht="17.25" customHeight="1">
      <c r="A79" s="303" t="s">
        <v>1099</v>
      </c>
    </row>
    <row r="80" spans="1:1" ht="17.25" customHeight="1">
      <c r="A80" s="303" t="s">
        <v>1154</v>
      </c>
    </row>
    <row r="81" spans="1:2" ht="17.25" customHeight="1">
      <c r="A81" s="303" t="s">
        <v>1155</v>
      </c>
    </row>
    <row r="82" spans="1:2" ht="17.25" customHeight="1">
      <c r="A82" s="303" t="s">
        <v>1156</v>
      </c>
    </row>
    <row r="83" spans="1:2" ht="17.25" customHeight="1">
      <c r="A83" s="303" t="s">
        <v>1103</v>
      </c>
    </row>
    <row r="84" spans="1:2" ht="17.25" customHeight="1">
      <c r="A84" s="303" t="s">
        <v>1104</v>
      </c>
    </row>
    <row r="85" spans="1:2" ht="17.25" customHeight="1">
      <c r="A85" s="259" t="s">
        <v>629</v>
      </c>
    </row>
    <row r="86" spans="1:2" ht="17.25" customHeight="1">
      <c r="A86" s="304" t="s">
        <v>1105</v>
      </c>
      <c r="B86" s="77" t="s">
        <v>705</v>
      </c>
    </row>
    <row r="87" spans="1:2" ht="17.25" customHeight="1">
      <c r="A87" s="304" t="s">
        <v>1157</v>
      </c>
    </row>
    <row r="88" spans="1:2" ht="17.25" customHeight="1">
      <c r="A88" s="304" t="s">
        <v>1107</v>
      </c>
    </row>
    <row r="89" spans="1:2" ht="17.25" customHeight="1">
      <c r="A89" s="304" t="s">
        <v>1108</v>
      </c>
    </row>
    <row r="90" spans="1:2" ht="17.25" customHeight="1">
      <c r="A90" s="304" t="s">
        <v>1158</v>
      </c>
    </row>
    <row r="91" spans="1:2" ht="17.25" customHeight="1">
      <c r="A91" s="304" t="s">
        <v>1110</v>
      </c>
    </row>
    <row r="92" spans="1:2" ht="17.25" customHeight="1">
      <c r="A92" s="304" t="s">
        <v>1111</v>
      </c>
    </row>
    <row r="93" spans="1:2" ht="17.25" customHeight="1">
      <c r="A93" s="304" t="s">
        <v>1112</v>
      </c>
    </row>
    <row r="94" spans="1:2" ht="17.25" customHeight="1">
      <c r="A94" s="304" t="s">
        <v>1113</v>
      </c>
    </row>
    <row r="95" spans="1:2" ht="17.25" customHeight="1">
      <c r="A95" s="304" t="s">
        <v>1114</v>
      </c>
    </row>
    <row r="96" spans="1:2" ht="17.25" customHeight="1">
      <c r="A96" s="304" t="s">
        <v>1115</v>
      </c>
    </row>
    <row r="97" spans="1:1" ht="17.25" customHeight="1">
      <c r="A97" s="304" t="s">
        <v>1116</v>
      </c>
    </row>
    <row r="98" spans="1:1" ht="17.25" customHeight="1">
      <c r="A98" s="304" t="s">
        <v>1159</v>
      </c>
    </row>
    <row r="99" spans="1:1" ht="17.25" customHeight="1">
      <c r="A99" s="304" t="s">
        <v>1118</v>
      </c>
    </row>
    <row r="100" spans="1:1" ht="17.25" customHeight="1">
      <c r="A100" s="304" t="s">
        <v>1119</v>
      </c>
    </row>
    <row r="101" spans="1:1" ht="17.25" customHeight="1">
      <c r="A101" s="304" t="s">
        <v>1120</v>
      </c>
    </row>
    <row r="102" spans="1:1" ht="17.25" customHeight="1">
      <c r="A102" s="304" t="s">
        <v>1121</v>
      </c>
    </row>
    <row r="103" spans="1:1" ht="17.25" customHeight="1">
      <c r="A103" s="304" t="s">
        <v>1122</v>
      </c>
    </row>
    <row r="104" spans="1:1" ht="17.25" customHeight="1">
      <c r="A104" s="304" t="s">
        <v>1123</v>
      </c>
    </row>
    <row r="105" spans="1:1" ht="17.25" customHeight="1">
      <c r="A105" s="304" t="s">
        <v>1124</v>
      </c>
    </row>
    <row r="106" spans="1:1" ht="17.25" customHeight="1">
      <c r="A106" s="304" t="s">
        <v>1125</v>
      </c>
    </row>
    <row r="107" spans="1:1" ht="17.25" customHeight="1">
      <c r="A107" s="304" t="s">
        <v>1126</v>
      </c>
    </row>
    <row r="108" spans="1:1" ht="17.25" customHeight="1">
      <c r="A108" s="304" t="s">
        <v>1127</v>
      </c>
    </row>
    <row r="109" spans="1:1" ht="17.25" customHeight="1">
      <c r="A109" s="304" t="s">
        <v>1128</v>
      </c>
    </row>
    <row r="110" spans="1:1" ht="17.25" customHeight="1">
      <c r="A110" s="304" t="s">
        <v>1129</v>
      </c>
    </row>
    <row r="111" spans="1:1" ht="17.25" customHeight="1">
      <c r="A111" s="304" t="s">
        <v>1160</v>
      </c>
    </row>
    <row r="112" spans="1:1" ht="17.25" customHeight="1">
      <c r="A112" s="304" t="s">
        <v>1133</v>
      </c>
    </row>
    <row r="113" spans="1:1" ht="17.25" customHeight="1">
      <c r="A113"/>
    </row>
    <row r="115" spans="1:1" ht="17.25" customHeight="1">
      <c r="A115" s="86"/>
    </row>
  </sheetData>
  <mergeCells count="3">
    <mergeCell ref="A4:B4"/>
    <mergeCell ref="A3:B3"/>
    <mergeCell ref="A5:B5"/>
  </mergeCells>
  <hyperlinks>
    <hyperlink ref="C19" r:id="rId1" display="http://www.gov.im/" xr:uid="{00000000-0004-0000-0000-000000000000}"/>
    <hyperlink ref="C20" r:id="rId2" display="mailto:economics@gov.im" xr:uid="{00000000-0004-0000-0000-000001000000}"/>
    <hyperlink ref="A8" location="'Figure 1'!A1" display="Figure 1 Gross Domestic Product and Gross National Product" xr:uid="{00000000-0004-0000-0000-000002000000}"/>
    <hyperlink ref="A9" location="'Figure 2'!A1" display="Figure 2 Contributions to GDP" xr:uid="{00000000-0004-0000-0000-000003000000}"/>
    <hyperlink ref="A10" location="'Figure 3'!A1" display="Figure 3 Economically Active Population, by Sex, by Employment Status, 2021" xr:uid="{00000000-0004-0000-0000-000005000000}"/>
    <hyperlink ref="A11" location="'Figure 4'!A1" display="Figure 4 Working Population and Jobs" xr:uid="{00000000-0004-0000-0000-000006000000}"/>
    <hyperlink ref="A12" location="'Figure 5'!A1" display="Figure 5 Unemployment " xr:uid="{00000000-0004-0000-0000-000007000000}"/>
    <hyperlink ref="A13" location="'Figure 6'!A1" display="Figure 6 Job Vacancies by Required Qualifications" xr:uid="{00000000-0004-0000-0000-000008000000}"/>
    <hyperlink ref="A14" location="'Figure 7'!A1" display="Figure 7 Work permits" xr:uid="{00000000-0004-0000-0000-000009000000}"/>
    <hyperlink ref="A15" location="'Table 3'!A1" display="Table 3 Employment by Sector 1951 to 2021" xr:uid="{00000000-0004-0000-0000-00000A000000}"/>
    <hyperlink ref="A16" location="'Figure 8'!A1" display="Figure 8 Age Distribution of Working Population, 2021" xr:uid="{00000000-0004-0000-0000-00000B000000}"/>
    <hyperlink ref="A17" location="'Figure 9'!A1" display="Figure 9 Annual rate of Inflation" xr:uid="{00000000-0004-0000-0000-00000C000000}"/>
    <hyperlink ref="A18" location="'Table 4'!A1" display="Table 4 RPI and CPI Reflation Factors" xr:uid="{00000000-0004-0000-0000-00000D000000}"/>
    <hyperlink ref="A19" location="'Table 5'!A1" display="Table 5 RPI and CPI Annual Rate of Inflation (%)" xr:uid="{00000000-0004-0000-0000-00000E000000}"/>
    <hyperlink ref="A20" location="'Table 6'!A1" display="Table 6 RPI and CPI Indices" xr:uid="{00000000-0004-0000-0000-00000F000000}"/>
    <hyperlink ref="A21" location="'Figure 10'!A1" display="Figure 10 Bank Deposit Base (£bn)" xr:uid="{00000000-0004-0000-0000-000010000000}"/>
    <hyperlink ref="A22" location="'Figure 11'!A1" display="Figure 11 Funds under Management ($bn)" xr:uid="{00000000-0004-0000-0000-000012000000}"/>
    <hyperlink ref="A23" location="'Figure 12'!A1" display="Figure 12 Authorised Insurers, by type" xr:uid="{00000000-0004-0000-0000-000013000000}"/>
    <hyperlink ref="A24" location="'Figure 13'!A1" display="Figure 13 New Company Registrations" xr:uid="{00000000-0004-0000-0000-000014000000}"/>
    <hyperlink ref="A25" location="'Figure 14'!A1" display="Figure 14 Total number of Companies Registered on the Isle of Man" xr:uid="{00000000-0004-0000-0000-000015000000}"/>
    <hyperlink ref="A26" location="'Figure 15'!A1" display="Figure 15 Average Property Price" xr:uid="{00000000-0004-0000-0000-000016000000}"/>
    <hyperlink ref="A27" location="'Figure 16'!A1" display="Figure 16 Number of Property Transactions" xr:uid="{00000000-0004-0000-0000-000017000000}"/>
    <hyperlink ref="A28" location="'Figure 17'!A1" display="Figure 17 Shipping Registry" xr:uid="{00000000-0004-0000-0000-000018000000}"/>
    <hyperlink ref="A29" location="'Figure 18'!A1" display="Figure 18 Number of Registered Aircraft" xr:uid="{00000000-0004-0000-0000-000019000000}"/>
    <hyperlink ref="A30" location="'Figure 19'!A1" display="Figure 19 Median Weekly Earnings (£)" xr:uid="{00000000-0004-0000-0000-00001A000000}"/>
    <hyperlink ref="A31" location="'Figure 20'!A1" display="Figure 20 Average Weekly Earnings (£)" xr:uid="{00000000-0004-0000-0000-00001B000000}"/>
    <hyperlink ref="A32" location="'Figure 21'!A1" display="Figure 21 Distribution of Weekly Earnings" xr:uid="{00000000-0004-0000-0000-00001C000000}"/>
    <hyperlink ref="A34" location="' Figure 22'!A1" display="Figure 22 Government Income (£m)" xr:uid="{00000000-0004-0000-0000-00001D000000}"/>
    <hyperlink ref="A35" location="'Figure 23'!A1" display="Figure 23 Government Expenditure (£m)" xr:uid="{00000000-0004-0000-0000-00001E000000}"/>
    <hyperlink ref="A36" location="'Table 7'!A1" display="Table 7 Treasury Receipts (£000)" xr:uid="{00000000-0004-0000-0000-00001F000000}"/>
    <hyperlink ref="A37" location="'Table 8'!A1" display="Table 8 Value of Manx Currency (Notes and Coins) in Circulation (£000)" xr:uid="{00000000-0004-0000-0000-000020000000}"/>
    <hyperlink ref="A38" location="'Figure 24'!A1" display="Figure 24 Pension and Other Retirement Related Benefits" xr:uid="{00000000-0004-0000-0000-000021000000}"/>
    <hyperlink ref="A39" location="'Figure 25'!A1" display="Figure 25 Child Benefit" xr:uid="{00000000-0004-0000-0000-000022000000}"/>
    <hyperlink ref="A40" location="'Figure 26'!A1" display="Figure 26 Incapacity Benefit Recipients" xr:uid="{00000000-0004-0000-0000-000023000000}"/>
    <hyperlink ref="A41" location="'Figure 27'!A1" display="Figure 27 Attendance and Disability Living Allowances" xr:uid="{00000000-0004-0000-0000-000024000000}"/>
    <hyperlink ref="A42" location="'Figure 28'!A1" display="Figure 28 Recipients of Employed Persons Allowance and Income Support, by Type" xr:uid="{00000000-0004-0000-0000-000025000000}"/>
    <hyperlink ref="A44" location="'Figure 29'!A1" display="Figure 29 Isle of Man Resident Population " xr:uid="{00000000-0004-0000-0000-000026000000}"/>
    <hyperlink ref="A45" location="' Table 9'!A1" display="Table 9 Isle of Man Resident Population " xr:uid="{00000000-0004-0000-0000-000027000000}"/>
    <hyperlink ref="A46" location="'Table 10'!A1" display="Table 10 Resident Population by Country of Birth 2021" xr:uid="{00000000-0004-0000-0000-000028000000}"/>
    <hyperlink ref="A47" location="' Table 11'!A1" display="Table 11 Population by Town, Village, Parish" xr:uid="{00000000-0004-0000-0000-000029000000}"/>
    <hyperlink ref="A48" location="'Figure 31'!A1" display="Figure 31 population Distribution by Quinary Age Group 2021" xr:uid="{00000000-0004-0000-0000-00002A000000}"/>
    <hyperlink ref="A49" location="'Figure 32'!A1" display="Figure 32 Isle of Man Births and Deaths" xr:uid="{00000000-0004-0000-0000-00002B000000}"/>
    <hyperlink ref="A50" location="'Figure 33'!A1" display="Figure 33 Church Weddings, Civil Marriages and Civil Partnerships Registered" xr:uid="{00000000-0004-0000-0000-00002C000000}"/>
    <hyperlink ref="A51" location="'Figure 34'!A1" display="Figure 34 Registered Electors" xr:uid="{00000000-0004-0000-0000-00002D000000}"/>
    <hyperlink ref="A52" location="'Table 12'!A1" display="Table 12 Occupied Housing Stock by size 2021" xr:uid="{00000000-0004-0000-0000-00002E000000}"/>
    <hyperlink ref="A53" location="'Table 13'!A1" display="Table 13 Number of Households by Area of Residence" xr:uid="{00000000-0004-0000-0000-00002F000000}"/>
    <hyperlink ref="A54" location="'Figure 35'!A1" display="Figure 35 Number of Passports Issued" xr:uid="{00000000-0004-0000-0000-000030000000}"/>
    <hyperlink ref="A55" location="'Figure 36'!A1" display="Figure 36 Immigration Applications Received" xr:uid="{00000000-0004-0000-0000-000031000000}"/>
    <hyperlink ref="A56" location="'Table 14'!A1" display="Table 14 Naturalisation and Registration applications" xr:uid="{00000000-0004-0000-0000-000032000000}"/>
    <hyperlink ref="A57" location="'Table 15'!A1" display="Table 15 Summary of applications received by immigration route." xr:uid="{00000000-0004-0000-0000-000033000000}"/>
    <hyperlink ref="A58" location="'Figure 37'!A1" display="Figure 37 School Age Population" xr:uid="{00000000-0004-0000-0000-000034000000}"/>
    <hyperlink ref="A59" location="'Figure 38'!A1" display="Figure 38 Percentage of Students Gaining A* to C Grades (Including English and Maths)" xr:uid="{00000000-0004-0000-0000-000035000000}"/>
    <hyperlink ref="A60" location="'Figure 39'!A1" display="Figure 39 Students at University College Isle of Man" xr:uid="{00000000-0004-0000-0000-000036000000}"/>
    <hyperlink ref="A61" location="'Figure 40'!A1" display="Figure 40 Number of Support Grants Provided to Students by Course" xr:uid="{00000000-0004-0000-0000-000037000000}"/>
    <hyperlink ref="A62" location="'Table 16'!A1" display="Table 16 General Practitioners and Patients" xr:uid="{00000000-0004-0000-0000-000038000000}"/>
    <hyperlink ref="A63" location="'Figure 41'!A1" display="Figure 41 Noble's and Ramsey Cottage Hospital Activity (excluding Private Patients)" xr:uid="{00000000-0004-0000-0000-000039000000}"/>
    <hyperlink ref="A64" location="'Figure 42'!A1" display="Figure 42 Life Expectancy" xr:uid="{00000000-0004-0000-0000-00003A000000}"/>
    <hyperlink ref="A65" location="'Figure 43'!A1" display="Figure 43 Mortality Rates" xr:uid="{00000000-0004-0000-0000-00003B000000}"/>
    <hyperlink ref="A66" location="'Table 17'!A1" display="Table 17 Employment in Professional Medical Services" xr:uid="{00000000-0004-0000-0000-00003C000000}"/>
    <hyperlink ref="A67" location="'Table 18'!A1" display="Table 18 Mental Health Services" xr:uid="{00000000-0004-0000-0000-00003D000000}"/>
    <hyperlink ref="A71" location="'Figure 47'!A1" display="Figure 47 Burglary Offences" xr:uid="{00000000-0004-0000-0000-00003E000000}"/>
    <hyperlink ref="A72" location="'Figure 48'!A1" display="Figure 48 Total Offences" xr:uid="{00000000-0004-0000-0000-00003F000000}"/>
    <hyperlink ref="A73" location="'Figure 49'!A1" display="Figure 49 Average Prison Population" xr:uid="{00000000-0004-0000-0000-000040000000}"/>
    <hyperlink ref="A74" location="'Figure 50'!A1" display="Figure 50 December 2023 Prison Population by Age" xr:uid="{00000000-0004-0000-0000-000041000000}"/>
    <hyperlink ref="A75" location="'Figure 51'!A1" display="Figure 51 December 2023 Prison Population by Offence" xr:uid="{00000000-0004-0000-0000-000042000000}"/>
    <hyperlink ref="A76" location="'Figure 52'!A1" display="Figure 52 December 2023 Prison Population by Length of Sentence" xr:uid="{00000000-0004-0000-0000-000043000000}"/>
    <hyperlink ref="A77" location="'Table 19'!A1" display="Table 19 Volume of Drugs Seized, by Type" xr:uid="{00000000-0004-0000-0000-000044000000}"/>
    <hyperlink ref="A78" location="'Table 20'!A1" display="Table 20 Value of Drugs Seized, by Type (£)" xr:uid="{00000000-0004-0000-0000-000045000000}"/>
    <hyperlink ref="A79" location="'Figure 53'!A1" display="Figure 53 Ambulance Emergency calls" xr:uid="{00000000-0004-0000-0000-000046000000}"/>
    <hyperlink ref="A80" location="'Figure 54'!A1" display="Figure 54 Number of Road Accidents " xr:uid="{00000000-0004-0000-0000-000047000000}"/>
    <hyperlink ref="A81" location="'Figure 55'!A1" display="Figure 55 Injuries Sustained in Vehicle Accidents by Type" xr:uid="{00000000-0004-0000-0000-000048000000}"/>
    <hyperlink ref="A82" location="'Figure 56'!A1" display="Figure 56 New Debt Counselling  Clients of the Office of Fair Trading’s Debt Counselling Service" xr:uid="{00000000-0004-0000-0000-000049000000}"/>
    <hyperlink ref="A83" location="'Figure 57'!A1" display="Figure 57 Consumer Concerns Recorded by the OFT - Subject Matters Consistently in the Top 10" xr:uid="{00000000-0004-0000-0000-00004A000000}"/>
    <hyperlink ref="A84" location="'Figure 58'!A1" display="Figure 58 International Aid, by country (£)" xr:uid="{00000000-0004-0000-0000-00004B000000}"/>
    <hyperlink ref="A86" location="'Table 21'!A1" display="Table 21 Metrological Data 2023" xr:uid="{00000000-0004-0000-0000-00004C000000}"/>
    <hyperlink ref="A87" location="'Table 22'!A1" display="Table 22 Metrological Data 1981-2020 30 year average (extremes 1947 to 2023)" xr:uid="{00000000-0004-0000-0000-00004D000000}"/>
    <hyperlink ref="A88" location="'Figure 59'!A1" display="Figure 59 Greenhouse Gas Emissions, by Type" xr:uid="{00000000-0004-0000-0000-00004E000000}"/>
    <hyperlink ref="A89" location="'Figure 60'!A1" display="Figure 60 Tonnes of Materials Recycled Collected at Bring Banks" xr:uid="{00000000-0004-0000-0000-00004F000000}"/>
    <hyperlink ref="A90" location="'Figure 61'!A1" display="Figure 61 Kilograms of Dry Cell (Household) Batteries Recycled by Collection" xr:uid="{00000000-0004-0000-0000-000050000000}"/>
    <hyperlink ref="A91" location="'Figure 62'!A1" display="Figure 62 Tonnes of Waste Processed at the Energy From Waste Plant" xr:uid="{00000000-0004-0000-0000-000051000000}"/>
    <hyperlink ref="A92" location="'Figure 63'!A1" display="Figure 63 Tonnes of Waste Processed at the Wrights Pit North" xr:uid="{00000000-0004-0000-0000-000052000000}"/>
    <hyperlink ref="A93" location="'Figure 64'!A1" display="Figure 64 Agricultural Land Holdings, by Size (acres)" xr:uid="{00000000-0004-0000-0000-000053000000}"/>
    <hyperlink ref="A94" location="'Figure 65'!A1" display="Figure 65 Agricultural Land Use (acres)" xr:uid="{00000000-0004-0000-0000-000054000000}"/>
    <hyperlink ref="A95" location="'Figure 66'!A1" display="Figure 66 Planning Applications Determined and Approved" xr:uid="{00000000-0004-0000-0000-000055000000}"/>
    <hyperlink ref="A96" location="'Figure 67'!A1" display="Figure 67 Dwellings Completed" xr:uid="{00000000-0004-0000-0000-000056000000}"/>
    <hyperlink ref="A97" location="'Table 23'!A1" display="Table 23 Occupational Injuries, by Type" xr:uid="{00000000-0004-0000-0000-000057000000}"/>
    <hyperlink ref="A98" location="'Figure 68'!A1" display="Figure 68 Local Authority Housing Stock by Location" xr:uid="{00000000-0004-0000-0000-000058000000}"/>
    <hyperlink ref="A99" location="'Figure 69'!A1" display="Figure 69 Local Authority Housing Stock by Property Type" xr:uid="{00000000-0004-0000-0000-000059000000}"/>
    <hyperlink ref="A100" location="'Table 24'!A1" display="Table 24 House Purchase Assistance Statistics" xr:uid="{00000000-0004-0000-0000-00005A000000}"/>
    <hyperlink ref="A101" location="'Figure 70'!A1" display="Figure 70 Freight imports" xr:uid="{00000000-0004-0000-0000-00005C000000}"/>
    <hyperlink ref="A102" location="'Figure 71'!A1" display="Figure 71 Electricity: Units sold (GWH)" xr:uid="{00000000-0004-0000-0000-00005D000000}"/>
    <hyperlink ref="A103" location="'Figure 72'!A1" display="Figure 72 Electricity Generation Mix (GWH)" xr:uid="{00000000-0004-0000-0000-00005E000000}"/>
    <hyperlink ref="A104" location="'Figure 73'!A1" display="Figure 73 Number of Electricity Customers, by Type" xr:uid="{00000000-0004-0000-0000-00005F000000}"/>
    <hyperlink ref="A105" location="'Figure 74'!A1" display="Figure 74 Number of Electricity Customer Minutes Lost" xr:uid="{00000000-0004-0000-0000-000060000000}"/>
    <hyperlink ref="A106" location="'Figure 75'!A1" display="Figure 75 Gas Consumption, by Type" xr:uid="{00000000-0004-0000-0000-000061000000}"/>
    <hyperlink ref="A107" location="'Figure 76'!A1" display="Figure 76 Fuel Types Imported into the Island" xr:uid="{00000000-0004-0000-0000-000062000000}"/>
    <hyperlink ref="A108" location="'Figure 77'!A1" display="Figure 77 Fuel Types Consumed on Island" xr:uid="{00000000-0004-0000-0000-000063000000}"/>
    <hyperlink ref="A109" location="'Figure 78'!A1" display="Figure 78 Bathing Water Quality at Island Beaches" xr:uid="{00000000-0004-0000-0000-000064000000}"/>
    <hyperlink ref="A110" location="'Figure 79'!A1" display="Figure 79 Numbers of Driving Tests Taken" xr:uid="{00000000-0004-0000-0000-000065000000}"/>
    <hyperlink ref="A111" location="'Figure 80'!A1" display="Figure 80 Driving Test pass rates by Vehicle" xr:uid="{00000000-0004-0000-0000-000067000000}"/>
    <hyperlink ref="A112" location="'Figure 81'!A1" display="Figure 81  Vehicle Registration" xr:uid="{00000000-0004-0000-0000-000068000000}"/>
    <hyperlink ref="A68" location="'Figure 44'!A1" display="Figure 44 Offences against the Person" xr:uid="{00000000-0004-0000-0000-000069000000}"/>
    <hyperlink ref="A69" location="'Figure 45'!A1" display="Figure 45 Sexual Offences" xr:uid="{00000000-0004-0000-0000-00006A000000}"/>
    <hyperlink ref="A70" location="'Figure 46'!A1" display="Figure 46 Burglary Offences" xr:uid="{00000000-0004-0000-0000-00006B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47"/>
  <sheetViews>
    <sheetView workbookViewId="0"/>
  </sheetViews>
  <sheetFormatPr defaultRowHeight="14"/>
  <cols>
    <col min="2" max="2" width="11.83203125" customWidth="1"/>
    <col min="3" max="9" width="17" customWidth="1"/>
  </cols>
  <sheetData>
    <row r="1" spans="1:10">
      <c r="A1" s="12" t="s">
        <v>807</v>
      </c>
      <c r="B1" s="16"/>
    </row>
    <row r="2" spans="1:10">
      <c r="B2" s="9"/>
    </row>
    <row r="3" spans="1:10" s="13" customFormat="1" ht="56">
      <c r="B3" s="41" t="s">
        <v>3</v>
      </c>
      <c r="C3" s="31" t="s">
        <v>216</v>
      </c>
      <c r="D3" s="31" t="s">
        <v>221</v>
      </c>
      <c r="E3" s="31" t="s">
        <v>220</v>
      </c>
      <c r="F3" s="31" t="s">
        <v>219</v>
      </c>
      <c r="G3" s="31" t="s">
        <v>218</v>
      </c>
      <c r="H3" s="31" t="s">
        <v>217</v>
      </c>
      <c r="I3" s="31" t="s">
        <v>953</v>
      </c>
      <c r="J3" s="31" t="s">
        <v>7</v>
      </c>
    </row>
    <row r="4" spans="1:10">
      <c r="B4" s="30">
        <v>2011</v>
      </c>
      <c r="C4" s="23">
        <v>4070</v>
      </c>
      <c r="D4" s="23">
        <v>331</v>
      </c>
      <c r="E4" s="23">
        <v>626</v>
      </c>
      <c r="F4" s="23">
        <v>622</v>
      </c>
      <c r="G4" s="23">
        <v>324</v>
      </c>
      <c r="H4" s="23">
        <v>259</v>
      </c>
      <c r="I4" s="23"/>
      <c r="J4" s="23">
        <v>6232</v>
      </c>
    </row>
    <row r="5" spans="1:10">
      <c r="B5" s="30">
        <v>2012</v>
      </c>
      <c r="C5" s="23">
        <v>3596</v>
      </c>
      <c r="D5" s="23">
        <v>329</v>
      </c>
      <c r="E5" s="23">
        <v>492</v>
      </c>
      <c r="F5" s="23">
        <v>811</v>
      </c>
      <c r="G5" s="23">
        <v>432</v>
      </c>
      <c r="H5" s="23">
        <v>226</v>
      </c>
      <c r="I5" s="23"/>
      <c r="J5" s="23">
        <v>5886</v>
      </c>
    </row>
    <row r="6" spans="1:10">
      <c r="B6" s="30">
        <v>2013</v>
      </c>
      <c r="C6" s="23">
        <v>3880</v>
      </c>
      <c r="D6" s="23">
        <v>418</v>
      </c>
      <c r="E6" s="23">
        <v>785</v>
      </c>
      <c r="F6" s="23">
        <v>960</v>
      </c>
      <c r="G6" s="23">
        <v>431</v>
      </c>
      <c r="H6" s="23">
        <v>253</v>
      </c>
      <c r="I6" s="23"/>
      <c r="J6" s="23">
        <v>6727</v>
      </c>
    </row>
    <row r="7" spans="1:10">
      <c r="B7" s="30">
        <v>2014</v>
      </c>
      <c r="C7" s="23">
        <v>3785</v>
      </c>
      <c r="D7" s="23">
        <v>591</v>
      </c>
      <c r="E7" s="23">
        <v>1016</v>
      </c>
      <c r="F7" s="23">
        <v>868</v>
      </c>
      <c r="G7" s="23">
        <v>363</v>
      </c>
      <c r="H7" s="23">
        <v>290</v>
      </c>
      <c r="I7" s="23"/>
      <c r="J7" s="23">
        <v>6913</v>
      </c>
    </row>
    <row r="8" spans="1:10">
      <c r="B8" s="30">
        <v>2015</v>
      </c>
      <c r="C8" s="23">
        <v>4252</v>
      </c>
      <c r="D8" s="23">
        <v>867</v>
      </c>
      <c r="E8" s="23">
        <v>1212</v>
      </c>
      <c r="F8" s="23">
        <v>813</v>
      </c>
      <c r="G8" s="23">
        <v>319</v>
      </c>
      <c r="H8" s="23">
        <v>605</v>
      </c>
      <c r="I8" s="23"/>
      <c r="J8" s="23">
        <v>8068</v>
      </c>
    </row>
    <row r="9" spans="1:10">
      <c r="B9" s="30">
        <v>2016</v>
      </c>
      <c r="C9" s="23">
        <v>5344</v>
      </c>
      <c r="D9" s="23">
        <v>939</v>
      </c>
      <c r="E9" s="23">
        <v>1436</v>
      </c>
      <c r="F9" s="23">
        <v>923</v>
      </c>
      <c r="G9" s="23">
        <v>375</v>
      </c>
      <c r="H9" s="23">
        <v>476</v>
      </c>
      <c r="I9" s="23"/>
      <c r="J9" s="23">
        <v>9493</v>
      </c>
    </row>
    <row r="10" spans="1:10" s="13" customFormat="1">
      <c r="B10" s="30">
        <v>2017</v>
      </c>
      <c r="C10" s="23">
        <v>5792</v>
      </c>
      <c r="D10" s="23">
        <v>975</v>
      </c>
      <c r="E10" s="23">
        <v>1565</v>
      </c>
      <c r="F10" s="23">
        <v>802</v>
      </c>
      <c r="G10" s="23">
        <v>454</v>
      </c>
      <c r="H10" s="23">
        <v>675</v>
      </c>
      <c r="I10" s="23"/>
      <c r="J10" s="23">
        <v>10263</v>
      </c>
    </row>
    <row r="11" spans="1:10">
      <c r="B11" s="30">
        <v>2018</v>
      </c>
      <c r="C11" s="23">
        <v>5534</v>
      </c>
      <c r="D11" s="23">
        <v>932</v>
      </c>
      <c r="E11" s="23">
        <v>1422</v>
      </c>
      <c r="F11" s="23">
        <v>720</v>
      </c>
      <c r="G11" s="23">
        <v>526</v>
      </c>
      <c r="H11" s="23">
        <v>688</v>
      </c>
      <c r="I11" s="23"/>
      <c r="J11" s="23">
        <v>9822</v>
      </c>
    </row>
    <row r="12" spans="1:10">
      <c r="B12" s="268">
        <v>2019</v>
      </c>
      <c r="C12" s="267">
        <v>5472</v>
      </c>
      <c r="D12" s="267">
        <v>842</v>
      </c>
      <c r="E12" s="267">
        <v>939</v>
      </c>
      <c r="F12" s="267">
        <v>548</v>
      </c>
      <c r="G12" s="267">
        <v>519</v>
      </c>
      <c r="H12" s="267">
        <v>586</v>
      </c>
      <c r="I12" s="267"/>
      <c r="J12" s="267">
        <v>8906</v>
      </c>
    </row>
    <row r="13" spans="1:10">
      <c r="B13" s="268">
        <v>2020</v>
      </c>
      <c r="C13" s="267">
        <v>3607</v>
      </c>
      <c r="D13" s="267">
        <v>735</v>
      </c>
      <c r="E13" s="267">
        <v>887</v>
      </c>
      <c r="F13" s="267">
        <v>501</v>
      </c>
      <c r="G13" s="267">
        <v>448</v>
      </c>
      <c r="H13" s="267">
        <v>547</v>
      </c>
      <c r="I13" s="267"/>
      <c r="J13" s="267">
        <v>6725</v>
      </c>
    </row>
    <row r="14" spans="1:10">
      <c r="B14" s="268">
        <v>2021</v>
      </c>
      <c r="C14" s="267">
        <v>5384</v>
      </c>
      <c r="D14" s="267">
        <v>922</v>
      </c>
      <c r="E14" s="267">
        <v>1113</v>
      </c>
      <c r="F14" s="267">
        <v>720</v>
      </c>
      <c r="G14" s="267">
        <v>780</v>
      </c>
      <c r="H14" s="267">
        <v>584</v>
      </c>
      <c r="I14" s="267">
        <v>928</v>
      </c>
      <c r="J14" s="267">
        <v>10431</v>
      </c>
    </row>
    <row r="15" spans="1:10">
      <c r="B15" s="268">
        <v>2022</v>
      </c>
      <c r="C15" s="267">
        <v>6577</v>
      </c>
      <c r="D15" s="267">
        <v>1150</v>
      </c>
      <c r="E15" s="267">
        <v>1401</v>
      </c>
      <c r="F15" s="267">
        <v>978</v>
      </c>
      <c r="G15" s="267">
        <v>972</v>
      </c>
      <c r="H15" s="267">
        <v>576</v>
      </c>
      <c r="I15" s="267">
        <v>10</v>
      </c>
      <c r="J15" s="267">
        <v>11664</v>
      </c>
    </row>
    <row r="16" spans="1:10">
      <c r="B16" s="268">
        <v>2023</v>
      </c>
      <c r="C16" s="267">
        <v>5134</v>
      </c>
      <c r="D16" s="267">
        <v>848</v>
      </c>
      <c r="E16" s="267">
        <v>949</v>
      </c>
      <c r="F16" s="267">
        <v>748</v>
      </c>
      <c r="G16" s="267">
        <v>830</v>
      </c>
      <c r="H16" s="267">
        <v>445</v>
      </c>
      <c r="I16" s="267">
        <v>3</v>
      </c>
      <c r="J16" s="267">
        <v>8957</v>
      </c>
    </row>
    <row r="17" spans="2:10">
      <c r="B17" s="9"/>
    </row>
    <row r="18" spans="2:10" ht="28">
      <c r="B18" s="41" t="s">
        <v>3</v>
      </c>
      <c r="C18" s="31" t="s">
        <v>216</v>
      </c>
      <c r="D18" s="31" t="s">
        <v>215</v>
      </c>
      <c r="E18" s="31" t="s">
        <v>214</v>
      </c>
      <c r="F18" s="31" t="s">
        <v>213</v>
      </c>
      <c r="G18" s="31" t="s">
        <v>212</v>
      </c>
      <c r="H18" s="31" t="s">
        <v>211</v>
      </c>
      <c r="I18" s="31" t="s">
        <v>953</v>
      </c>
      <c r="J18" s="31" t="s">
        <v>7</v>
      </c>
    </row>
    <row r="19" spans="2:10">
      <c r="B19" s="30">
        <v>2011</v>
      </c>
      <c r="C19" s="39">
        <v>0.65308087291399231</v>
      </c>
      <c r="D19" s="39">
        <v>5.3112965340179716E-2</v>
      </c>
      <c r="E19" s="39">
        <v>0.10044929396662387</v>
      </c>
      <c r="F19" s="39">
        <v>9.9807445442875481E-2</v>
      </c>
      <c r="G19" s="39">
        <v>5.1989730423620026E-2</v>
      </c>
      <c r="H19" s="39">
        <v>4.1559691912708599E-2</v>
      </c>
      <c r="I19" s="124">
        <v>0</v>
      </c>
      <c r="J19" s="40">
        <v>0.99999999999999989</v>
      </c>
    </row>
    <row r="20" spans="2:10">
      <c r="B20" s="30">
        <v>2012</v>
      </c>
      <c r="C20" s="39">
        <v>0.61094121644580357</v>
      </c>
      <c r="D20" s="39">
        <v>5.5895344886170574E-2</v>
      </c>
      <c r="E20" s="39">
        <v>8.3588175331294604E-2</v>
      </c>
      <c r="F20" s="39">
        <v>0.13778457356439008</v>
      </c>
      <c r="G20" s="39">
        <v>7.3394495412844041E-2</v>
      </c>
      <c r="H20" s="39">
        <v>3.8396194359497114E-2</v>
      </c>
      <c r="I20" s="124">
        <v>0</v>
      </c>
      <c r="J20" s="40">
        <v>1</v>
      </c>
    </row>
    <row r="21" spans="2:10">
      <c r="B21" s="30">
        <v>2013</v>
      </c>
      <c r="C21" s="39">
        <v>0.57678013973539466</v>
      </c>
      <c r="D21" s="39">
        <v>6.2137654229225507E-2</v>
      </c>
      <c r="E21" s="39">
        <v>0.11669392002378474</v>
      </c>
      <c r="F21" s="39">
        <v>0.14270848818195334</v>
      </c>
      <c r="G21" s="39">
        <v>6.4070165006689467E-2</v>
      </c>
      <c r="H21" s="39">
        <v>3.760963282295228E-2</v>
      </c>
      <c r="I21" s="124">
        <v>0</v>
      </c>
      <c r="J21" s="40">
        <v>1</v>
      </c>
    </row>
    <row r="22" spans="2:10">
      <c r="B22" s="30">
        <v>2014</v>
      </c>
      <c r="C22" s="39">
        <v>0.54751916678721246</v>
      </c>
      <c r="D22" s="39">
        <v>8.5491103717633438E-2</v>
      </c>
      <c r="E22" s="39">
        <v>0.14696947779545783</v>
      </c>
      <c r="F22" s="39">
        <v>0.12556053811659193</v>
      </c>
      <c r="G22" s="39">
        <v>5.2509764212353538E-2</v>
      </c>
      <c r="H22" s="39">
        <v>4.1949949370750757E-2</v>
      </c>
      <c r="I22" s="124">
        <v>0</v>
      </c>
      <c r="J22" s="40">
        <v>1</v>
      </c>
    </row>
    <row r="23" spans="2:10">
      <c r="B23" s="30">
        <v>2015</v>
      </c>
      <c r="C23" s="39">
        <v>0.52702032721864156</v>
      </c>
      <c r="D23" s="39">
        <v>0.10746157659890927</v>
      </c>
      <c r="E23" s="39">
        <v>0.15022310361923649</v>
      </c>
      <c r="F23" s="39">
        <v>0.10076846802181458</v>
      </c>
      <c r="G23" s="39">
        <v>3.9538919186911256E-2</v>
      </c>
      <c r="H23" s="39">
        <v>7.4987605354486855E-2</v>
      </c>
      <c r="I23" s="124">
        <v>0</v>
      </c>
      <c r="J23" s="40">
        <v>1</v>
      </c>
    </row>
    <row r="24" spans="2:10">
      <c r="B24" s="30">
        <v>2016</v>
      </c>
      <c r="C24" s="39">
        <v>0.56294111450542506</v>
      </c>
      <c r="D24" s="39">
        <v>9.8914989992626143E-2</v>
      </c>
      <c r="E24" s="39">
        <v>0.15126935636784999</v>
      </c>
      <c r="F24" s="39">
        <v>9.7229537553987153E-2</v>
      </c>
      <c r="G24" s="39">
        <v>3.9502791530601496E-2</v>
      </c>
      <c r="H24" s="39">
        <v>5.0142210049510166E-2</v>
      </c>
      <c r="I24" s="124">
        <v>0</v>
      </c>
      <c r="J24" s="40">
        <v>1</v>
      </c>
    </row>
    <row r="25" spans="2:10">
      <c r="B25" s="30">
        <v>2017</v>
      </c>
      <c r="C25" s="39">
        <v>0.56435740037026205</v>
      </c>
      <c r="D25" s="39">
        <v>9.500146156094709E-2</v>
      </c>
      <c r="E25" s="39">
        <v>0.15248952547987918</v>
      </c>
      <c r="F25" s="39">
        <v>7.8144791971158534E-2</v>
      </c>
      <c r="G25" s="39">
        <v>4.4236577998635875E-2</v>
      </c>
      <c r="H25" s="39">
        <v>6.5770242619117222E-2</v>
      </c>
      <c r="I25" s="124">
        <v>0</v>
      </c>
      <c r="J25" s="40">
        <v>1</v>
      </c>
    </row>
    <row r="26" spans="2:10">
      <c r="B26" s="30">
        <v>2018</v>
      </c>
      <c r="C26" s="39">
        <v>0.56342903685603751</v>
      </c>
      <c r="D26" s="39">
        <v>9.488902463856648E-2</v>
      </c>
      <c r="E26" s="39">
        <v>0.14477703115455101</v>
      </c>
      <c r="F26" s="39">
        <v>7.3304825901038484E-2</v>
      </c>
      <c r="G26" s="39">
        <v>5.3553247811036452E-2</v>
      </c>
      <c r="H26" s="39">
        <v>7.0046833638770109E-2</v>
      </c>
      <c r="I26" s="124">
        <v>0</v>
      </c>
      <c r="J26" s="40">
        <v>1</v>
      </c>
    </row>
    <row r="27" spans="2:10">
      <c r="B27" s="30">
        <v>2019</v>
      </c>
      <c r="C27" s="39">
        <v>0.61441724679991017</v>
      </c>
      <c r="D27" s="39">
        <v>9.454300471592185E-2</v>
      </c>
      <c r="E27" s="39">
        <v>0.10543453851336178</v>
      </c>
      <c r="F27" s="39">
        <v>6.1531551762856504E-2</v>
      </c>
      <c r="G27" s="39">
        <v>5.8275320008982709E-2</v>
      </c>
      <c r="H27" s="39">
        <v>6.5798338198966994E-2</v>
      </c>
      <c r="I27" s="124">
        <v>0</v>
      </c>
      <c r="J27" s="40">
        <v>1</v>
      </c>
    </row>
    <row r="28" spans="2:10">
      <c r="B28" s="30">
        <v>2020</v>
      </c>
      <c r="C28" s="39">
        <v>0.53635687732342008</v>
      </c>
      <c r="D28" s="39">
        <v>0.10929368029739776</v>
      </c>
      <c r="E28" s="39">
        <v>0.13189591078066915</v>
      </c>
      <c r="F28" s="39">
        <v>7.4498141263940526E-2</v>
      </c>
      <c r="G28" s="39">
        <v>6.6617100371747215E-2</v>
      </c>
      <c r="H28" s="39">
        <v>8.1338289962825272E-2</v>
      </c>
      <c r="I28" s="124">
        <v>0</v>
      </c>
      <c r="J28" s="40">
        <v>1</v>
      </c>
    </row>
    <row r="29" spans="2:10">
      <c r="B29" s="30">
        <v>2021</v>
      </c>
      <c r="C29" s="39">
        <v>0.51615377240916493</v>
      </c>
      <c r="D29" s="39">
        <v>8.8390374844214359E-2</v>
      </c>
      <c r="E29" s="39">
        <v>0.10670117917745182</v>
      </c>
      <c r="F29" s="39">
        <v>6.9025021570319242E-2</v>
      </c>
      <c r="G29" s="39">
        <v>7.477710670117918E-2</v>
      </c>
      <c r="H29" s="39">
        <v>5.5986961940370047E-2</v>
      </c>
      <c r="I29" s="124">
        <v>8.8965583357300357E-2</v>
      </c>
      <c r="J29" s="40">
        <v>0.99999999999999978</v>
      </c>
    </row>
    <row r="30" spans="2:10">
      <c r="B30" s="30">
        <v>2022</v>
      </c>
      <c r="C30" s="39">
        <v>0.56387174211248281</v>
      </c>
      <c r="D30" s="39">
        <v>9.8593964334705075E-2</v>
      </c>
      <c r="E30" s="39">
        <v>0.12011316872427984</v>
      </c>
      <c r="F30" s="39">
        <v>8.384773662551441E-2</v>
      </c>
      <c r="G30" s="39">
        <v>8.3333333333333329E-2</v>
      </c>
      <c r="H30" s="39">
        <v>4.9382716049382713E-2</v>
      </c>
      <c r="I30" s="124">
        <v>8.5733882030178323E-4</v>
      </c>
      <c r="J30" s="40">
        <v>1</v>
      </c>
    </row>
    <row r="31" spans="2:10">
      <c r="B31" s="30">
        <v>2023</v>
      </c>
      <c r="C31" s="39">
        <v>0.57318298537456736</v>
      </c>
      <c r="D31" s="39">
        <v>9.4674556213017749E-2</v>
      </c>
      <c r="E31" s="39">
        <v>0.10595065312046444</v>
      </c>
      <c r="F31" s="39">
        <v>8.351010382940717E-2</v>
      </c>
      <c r="G31" s="39">
        <v>9.2664954783967843E-2</v>
      </c>
      <c r="H31" s="39">
        <v>4.9681813107067097E-2</v>
      </c>
      <c r="I31" s="124">
        <v>3.3493357150831749E-4</v>
      </c>
      <c r="J31" s="40">
        <v>1</v>
      </c>
    </row>
    <row r="32" spans="2:10">
      <c r="B32" s="9"/>
    </row>
    <row r="33" spans="2:3">
      <c r="B33" s="5" t="s">
        <v>806</v>
      </c>
    </row>
    <row r="34" spans="2:3" ht="14.5" thickBot="1">
      <c r="B34" s="9"/>
    </row>
    <row r="35" spans="2:3" ht="14.5" thickBot="1">
      <c r="B35" s="368" t="s">
        <v>703</v>
      </c>
      <c r="C35" s="369"/>
    </row>
    <row r="36" spans="2:3">
      <c r="B36" s="9"/>
    </row>
    <row r="37" spans="2:3">
      <c r="B37" s="9"/>
    </row>
    <row r="38" spans="2:3">
      <c r="B38" s="9"/>
    </row>
    <row r="39" spans="2:3">
      <c r="B39" s="9"/>
    </row>
    <row r="40" spans="2:3">
      <c r="B40" s="9"/>
    </row>
    <row r="41" spans="2:3">
      <c r="B41" s="9"/>
    </row>
    <row r="42" spans="2:3">
      <c r="B42" s="9"/>
    </row>
    <row r="43" spans="2:3">
      <c r="B43" s="9"/>
    </row>
    <row r="44" spans="2:3">
      <c r="B44" s="9"/>
    </row>
    <row r="45" spans="2:3">
      <c r="B45" s="9"/>
    </row>
    <row r="46" spans="2:3">
      <c r="B46" s="9"/>
    </row>
    <row r="47" spans="2:3">
      <c r="B47" s="9"/>
    </row>
  </sheetData>
  <mergeCells count="1">
    <mergeCell ref="B35:C35"/>
  </mergeCells>
  <hyperlinks>
    <hyperlink ref="B35" location="CONTENTS!A1" display="RETURN TO CONTENTS PAGE" xr:uid="{00000000-0004-0000-0900-000000000000}"/>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B050"/>
  </sheetPr>
  <dimension ref="A1:E21"/>
  <sheetViews>
    <sheetView workbookViewId="0">
      <selection activeCell="A2" sqref="A2"/>
    </sheetView>
  </sheetViews>
  <sheetFormatPr defaultRowHeight="14"/>
  <cols>
    <col min="2" max="5" width="17.1640625" customWidth="1"/>
  </cols>
  <sheetData>
    <row r="1" spans="1:5">
      <c r="A1" s="66" t="s">
        <v>1123</v>
      </c>
    </row>
    <row r="3" spans="1:5">
      <c r="B3" s="21" t="s">
        <v>595</v>
      </c>
      <c r="C3" s="21" t="s">
        <v>522</v>
      </c>
      <c r="D3" s="21" t="s">
        <v>523</v>
      </c>
      <c r="E3" s="21" t="s">
        <v>596</v>
      </c>
    </row>
    <row r="4" spans="1:5">
      <c r="B4" s="20">
        <v>2010</v>
      </c>
      <c r="C4" s="23">
        <v>40432</v>
      </c>
      <c r="D4" s="23">
        <v>5009</v>
      </c>
      <c r="E4" s="23">
        <v>263</v>
      </c>
    </row>
    <row r="5" spans="1:5">
      <c r="B5" s="20">
        <v>2011</v>
      </c>
      <c r="C5" s="23">
        <v>40935</v>
      </c>
      <c r="D5" s="23">
        <v>5002</v>
      </c>
      <c r="E5" s="23">
        <v>266</v>
      </c>
    </row>
    <row r="6" spans="1:5">
      <c r="B6" s="20">
        <v>2012</v>
      </c>
      <c r="C6" s="23">
        <v>41201</v>
      </c>
      <c r="D6" s="23">
        <v>5030</v>
      </c>
      <c r="E6" s="23">
        <v>277</v>
      </c>
    </row>
    <row r="7" spans="1:5">
      <c r="B7" s="20">
        <v>2013</v>
      </c>
      <c r="C7" s="23">
        <v>41539</v>
      </c>
      <c r="D7" s="23">
        <v>5079</v>
      </c>
      <c r="E7" s="23">
        <v>278</v>
      </c>
    </row>
    <row r="8" spans="1:5">
      <c r="B8" s="20">
        <v>2014</v>
      </c>
      <c r="C8" s="23">
        <v>41849</v>
      </c>
      <c r="D8" s="23">
        <v>5125</v>
      </c>
      <c r="E8" s="23">
        <v>281</v>
      </c>
    </row>
    <row r="9" spans="1:5">
      <c r="B9" s="20">
        <v>2015</v>
      </c>
      <c r="C9" s="23">
        <v>42019</v>
      </c>
      <c r="D9" s="23">
        <v>5229</v>
      </c>
      <c r="E9" s="23">
        <v>289</v>
      </c>
    </row>
    <row r="10" spans="1:5">
      <c r="B10" s="20">
        <v>2016</v>
      </c>
      <c r="C10" s="257">
        <v>42419</v>
      </c>
      <c r="D10" s="257">
        <v>5303</v>
      </c>
      <c r="E10" s="257">
        <v>303</v>
      </c>
    </row>
    <row r="11" spans="1:5">
      <c r="B11" s="20">
        <v>2017</v>
      </c>
      <c r="C11" s="257">
        <v>42436</v>
      </c>
      <c r="D11" s="257">
        <v>5314</v>
      </c>
      <c r="E11" s="257">
        <v>301</v>
      </c>
    </row>
    <row r="12" spans="1:5">
      <c r="B12" s="20">
        <v>2018</v>
      </c>
      <c r="C12" s="181">
        <v>42551</v>
      </c>
      <c r="D12" s="181">
        <v>5270</v>
      </c>
      <c r="E12" s="181">
        <v>309</v>
      </c>
    </row>
    <row r="13" spans="1:5">
      <c r="B13" s="20">
        <v>2019</v>
      </c>
      <c r="C13" s="23">
        <v>42757</v>
      </c>
      <c r="D13" s="23">
        <v>5368</v>
      </c>
      <c r="E13" s="23">
        <v>308</v>
      </c>
    </row>
    <row r="14" spans="1:5">
      <c r="B14" s="20">
        <v>2020</v>
      </c>
      <c r="C14" s="23">
        <v>43092</v>
      </c>
      <c r="D14" s="23">
        <v>5482</v>
      </c>
      <c r="E14" s="23">
        <v>317</v>
      </c>
    </row>
    <row r="15" spans="1:5">
      <c r="B15" s="20">
        <v>2021</v>
      </c>
      <c r="C15" s="23">
        <v>43522</v>
      </c>
      <c r="D15" s="23">
        <v>5442</v>
      </c>
      <c r="E15" s="23">
        <v>318</v>
      </c>
    </row>
    <row r="16" spans="1:5">
      <c r="B16" s="20">
        <v>2022</v>
      </c>
      <c r="C16" s="23">
        <v>43522</v>
      </c>
      <c r="D16" s="23">
        <v>5442</v>
      </c>
      <c r="E16" s="23">
        <v>318</v>
      </c>
    </row>
    <row r="17" spans="2:5">
      <c r="B17" s="20">
        <v>2023</v>
      </c>
      <c r="C17" s="23">
        <v>43600</v>
      </c>
      <c r="D17" s="23">
        <v>5605</v>
      </c>
      <c r="E17" s="23">
        <v>323</v>
      </c>
    </row>
    <row r="18" spans="2:5">
      <c r="C18" s="26"/>
      <c r="D18" s="26"/>
      <c r="E18" s="26"/>
    </row>
    <row r="19" spans="2:5">
      <c r="B19" s="76" t="s">
        <v>691</v>
      </c>
    </row>
    <row r="20" spans="2:5" ht="14.5" thickBot="1"/>
    <row r="21" spans="2:5" ht="14.5" thickBot="1">
      <c r="B21" s="368" t="s">
        <v>703</v>
      </c>
      <c r="C21" s="369"/>
    </row>
  </sheetData>
  <mergeCells count="1">
    <mergeCell ref="B21:C21"/>
  </mergeCells>
  <hyperlinks>
    <hyperlink ref="B21" location="CONTENTS!A1" display="RETURN TO CONTENTS PAGE" xr:uid="{00000000-0004-0000-6300-000000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rgb="FF00B050"/>
  </sheetPr>
  <dimension ref="A1:C21"/>
  <sheetViews>
    <sheetView workbookViewId="0">
      <selection activeCell="A2" sqref="A2"/>
    </sheetView>
  </sheetViews>
  <sheetFormatPr defaultRowHeight="14"/>
  <cols>
    <col min="2" max="3" width="14.1640625" customWidth="1"/>
  </cols>
  <sheetData>
    <row r="1" spans="1:3">
      <c r="A1" s="66" t="s">
        <v>1124</v>
      </c>
    </row>
    <row r="2" spans="1:3">
      <c r="B2" s="12"/>
      <c r="C2" s="12"/>
    </row>
    <row r="3" spans="1:3">
      <c r="B3" s="64" t="s">
        <v>3</v>
      </c>
      <c r="C3" s="64" t="s">
        <v>597</v>
      </c>
    </row>
    <row r="4" spans="1:3">
      <c r="B4" s="20" t="s">
        <v>240</v>
      </c>
      <c r="C4" s="20">
        <v>23.51</v>
      </c>
    </row>
    <row r="5" spans="1:3">
      <c r="B5" s="20" t="s">
        <v>0</v>
      </c>
      <c r="C5" s="20">
        <v>11.51</v>
      </c>
    </row>
    <row r="6" spans="1:3">
      <c r="B6" s="20" t="s">
        <v>1</v>
      </c>
      <c r="C6" s="20">
        <v>12.42</v>
      </c>
    </row>
    <row r="7" spans="1:3">
      <c r="B7" s="20" t="s">
        <v>2</v>
      </c>
      <c r="C7" s="20">
        <v>21.23</v>
      </c>
    </row>
    <row r="8" spans="1:3">
      <c r="B8" s="20" t="s">
        <v>178</v>
      </c>
      <c r="C8" s="20">
        <v>16.510000000000002</v>
      </c>
    </row>
    <row r="9" spans="1:3">
      <c r="B9" s="20" t="s">
        <v>241</v>
      </c>
      <c r="C9" s="20">
        <v>8.99</v>
      </c>
    </row>
    <row r="10" spans="1:3">
      <c r="B10" s="20" t="s">
        <v>411</v>
      </c>
      <c r="C10" s="17">
        <v>13.5</v>
      </c>
    </row>
    <row r="11" spans="1:3">
      <c r="B11" s="20" t="s">
        <v>729</v>
      </c>
      <c r="C11" s="17">
        <v>13.6</v>
      </c>
    </row>
    <row r="12" spans="1:3">
      <c r="B12" s="20" t="s">
        <v>741</v>
      </c>
      <c r="C12" s="17">
        <v>18.3</v>
      </c>
    </row>
    <row r="13" spans="1:3">
      <c r="B13" s="20" t="s">
        <v>755</v>
      </c>
      <c r="C13" s="20">
        <v>17.2</v>
      </c>
    </row>
    <row r="14" spans="1:3">
      <c r="B14" s="20" t="s">
        <v>846</v>
      </c>
      <c r="C14" s="20">
        <v>11.6</v>
      </c>
    </row>
    <row r="15" spans="1:3">
      <c r="B15" s="20" t="s">
        <v>873</v>
      </c>
      <c r="C15" s="20">
        <v>6.94</v>
      </c>
    </row>
    <row r="16" spans="1:3">
      <c r="B16" s="20" t="s">
        <v>939</v>
      </c>
      <c r="C16" s="20">
        <v>15.94</v>
      </c>
    </row>
    <row r="17" spans="2:3">
      <c r="B17" s="20" t="s">
        <v>991</v>
      </c>
      <c r="C17" s="20">
        <v>15.6</v>
      </c>
    </row>
    <row r="19" spans="2:3">
      <c r="B19" s="76" t="s">
        <v>691</v>
      </c>
    </row>
    <row r="20" spans="2:3" ht="14.5" thickBot="1"/>
    <row r="21" spans="2:3" ht="14.5" thickBot="1">
      <c r="B21" s="368" t="s">
        <v>703</v>
      </c>
      <c r="C21" s="369"/>
    </row>
  </sheetData>
  <mergeCells count="1">
    <mergeCell ref="B21:C21"/>
  </mergeCells>
  <hyperlinks>
    <hyperlink ref="B21" location="CONTENTS!A1" display="RETURN TO CONTENTS PAGE" xr:uid="{00000000-0004-0000-64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rgb="FF00B050"/>
  </sheetPr>
  <dimension ref="A1:O14"/>
  <sheetViews>
    <sheetView workbookViewId="0">
      <selection activeCell="A2" sqref="A2"/>
    </sheetView>
  </sheetViews>
  <sheetFormatPr defaultRowHeight="14"/>
  <cols>
    <col min="2" max="2" width="26.08203125" customWidth="1"/>
    <col min="3" max="7" width="10.6640625" customWidth="1"/>
  </cols>
  <sheetData>
    <row r="1" spans="1:15">
      <c r="A1" s="66" t="s">
        <v>1125</v>
      </c>
    </row>
    <row r="3" spans="1:15">
      <c r="B3" s="64" t="s">
        <v>598</v>
      </c>
      <c r="C3" s="64" t="s">
        <v>60</v>
      </c>
      <c r="D3" s="64" t="s">
        <v>61</v>
      </c>
      <c r="E3" s="64" t="s">
        <v>62</v>
      </c>
      <c r="F3" s="64" t="s">
        <v>82</v>
      </c>
      <c r="G3" s="64" t="s">
        <v>182</v>
      </c>
      <c r="H3" s="24" t="s">
        <v>719</v>
      </c>
      <c r="I3" s="24" t="s">
        <v>720</v>
      </c>
      <c r="J3" s="24" t="s">
        <v>751</v>
      </c>
      <c r="K3" s="21">
        <v>2019</v>
      </c>
      <c r="L3" s="24">
        <v>2020</v>
      </c>
      <c r="M3" s="347" t="s">
        <v>925</v>
      </c>
      <c r="N3" s="347" t="s">
        <v>1028</v>
      </c>
      <c r="O3" s="347" t="s">
        <v>1030</v>
      </c>
    </row>
    <row r="4" spans="1:15">
      <c r="B4" s="20" t="s">
        <v>599</v>
      </c>
      <c r="C4" s="20">
        <v>235</v>
      </c>
      <c r="D4" s="20">
        <v>264</v>
      </c>
      <c r="E4" s="20">
        <v>306</v>
      </c>
      <c r="F4" s="20">
        <v>277</v>
      </c>
      <c r="G4" s="20">
        <v>299</v>
      </c>
      <c r="H4" s="17">
        <v>300</v>
      </c>
      <c r="I4" s="17">
        <v>293</v>
      </c>
      <c r="J4" s="17">
        <v>322</v>
      </c>
      <c r="K4" s="17">
        <v>300</v>
      </c>
      <c r="L4" s="17">
        <v>303</v>
      </c>
      <c r="M4" s="17">
        <v>314</v>
      </c>
      <c r="N4" s="17">
        <v>246</v>
      </c>
      <c r="O4" s="17">
        <v>271</v>
      </c>
    </row>
    <row r="5" spans="1:15">
      <c r="B5" s="20" t="s">
        <v>600</v>
      </c>
      <c r="C5" s="20">
        <v>85</v>
      </c>
      <c r="D5" s="20">
        <v>67</v>
      </c>
      <c r="E5" s="20">
        <v>20</v>
      </c>
      <c r="F5" s="20">
        <v>18</v>
      </c>
      <c r="G5" s="20">
        <v>17</v>
      </c>
      <c r="H5" s="17">
        <v>16</v>
      </c>
      <c r="I5" s="17">
        <v>16</v>
      </c>
      <c r="J5" s="17">
        <v>18</v>
      </c>
      <c r="K5" s="17">
        <v>17</v>
      </c>
      <c r="L5" s="17">
        <v>17</v>
      </c>
      <c r="M5" s="17">
        <v>35</v>
      </c>
      <c r="N5" s="17">
        <v>35</v>
      </c>
      <c r="O5" s="17">
        <v>29</v>
      </c>
    </row>
    <row r="6" spans="1:15">
      <c r="B6" s="20" t="s">
        <v>601</v>
      </c>
      <c r="C6" s="20">
        <v>20</v>
      </c>
      <c r="D6" s="20">
        <v>19</v>
      </c>
      <c r="E6" s="20">
        <v>20</v>
      </c>
      <c r="F6" s="20">
        <v>17</v>
      </c>
      <c r="G6" s="20">
        <v>19</v>
      </c>
      <c r="H6" s="17">
        <v>19</v>
      </c>
      <c r="I6" s="17">
        <v>18</v>
      </c>
      <c r="J6" s="17">
        <v>17</v>
      </c>
      <c r="K6" s="20">
        <v>17</v>
      </c>
      <c r="L6" s="17">
        <v>18</v>
      </c>
      <c r="M6" s="17"/>
      <c r="N6" s="17"/>
      <c r="O6" s="17"/>
    </row>
    <row r="7" spans="1:15">
      <c r="H7" s="5"/>
      <c r="I7" s="5"/>
      <c r="J7" s="5"/>
    </row>
    <row r="8" spans="1:15">
      <c r="B8" s="5" t="s">
        <v>685</v>
      </c>
    </row>
    <row r="10" spans="1:15">
      <c r="B10" t="s">
        <v>1003</v>
      </c>
    </row>
    <row r="11" spans="1:15">
      <c r="B11" t="s">
        <v>699</v>
      </c>
    </row>
    <row r="13" spans="1:15" ht="14.5" thickBot="1"/>
    <row r="14" spans="1:15" ht="14.5" thickBot="1">
      <c r="B14" s="368" t="s">
        <v>703</v>
      </c>
      <c r="C14" s="369"/>
    </row>
  </sheetData>
  <mergeCells count="1">
    <mergeCell ref="B14:C14"/>
  </mergeCells>
  <hyperlinks>
    <hyperlink ref="B14" location="CONTENTS!A1" display="RETURN TO CONTENTS PAGE" xr:uid="{00000000-0004-0000-6500-000000000000}"/>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rgb="FF00B050"/>
  </sheetPr>
  <dimension ref="A1:E22"/>
  <sheetViews>
    <sheetView workbookViewId="0">
      <selection activeCell="A2" sqref="A2"/>
    </sheetView>
  </sheetViews>
  <sheetFormatPr defaultRowHeight="14"/>
  <cols>
    <col min="2" max="5" width="14.58203125" customWidth="1"/>
  </cols>
  <sheetData>
    <row r="1" spans="1:5">
      <c r="A1" s="66" t="s">
        <v>1126</v>
      </c>
    </row>
    <row r="3" spans="1:5">
      <c r="B3" s="21" t="s">
        <v>3</v>
      </c>
      <c r="C3" s="21" t="s">
        <v>588</v>
      </c>
      <c r="D3" s="21" t="s">
        <v>602</v>
      </c>
      <c r="E3" s="21" t="s">
        <v>4</v>
      </c>
    </row>
    <row r="4" spans="1:5">
      <c r="B4" s="20">
        <v>2011</v>
      </c>
      <c r="C4" s="39">
        <v>0.47509916262670782</v>
      </c>
      <c r="D4" s="39">
        <v>0.4892022917584839</v>
      </c>
      <c r="E4" s="39">
        <v>3.5698545614808286E-2</v>
      </c>
    </row>
    <row r="5" spans="1:5">
      <c r="B5" s="20">
        <v>2012</v>
      </c>
      <c r="C5" s="39">
        <v>0.51145038167938928</v>
      </c>
      <c r="D5" s="39">
        <v>0.38311068702290074</v>
      </c>
      <c r="E5" s="39">
        <v>0.10543893129770993</v>
      </c>
    </row>
    <row r="6" spans="1:5">
      <c r="B6" s="20">
        <v>2013</v>
      </c>
      <c r="C6" s="39">
        <v>0.47885462555066077</v>
      </c>
      <c r="D6" s="39">
        <v>0.48281938325991192</v>
      </c>
      <c r="E6" s="39">
        <v>3.8325991189427311E-2</v>
      </c>
    </row>
    <row r="7" spans="1:5">
      <c r="B7" s="20">
        <v>2014</v>
      </c>
      <c r="C7" s="39">
        <v>0.46607806691449816</v>
      </c>
      <c r="D7" s="39">
        <v>0.50232342007434949</v>
      </c>
      <c r="E7" s="39">
        <v>3.1598513011152414E-2</v>
      </c>
    </row>
    <row r="8" spans="1:5">
      <c r="B8" s="20">
        <v>2015</v>
      </c>
      <c r="C8" s="39">
        <v>0.47555350553505538</v>
      </c>
      <c r="D8" s="39">
        <v>0.4820110701107011</v>
      </c>
      <c r="E8" s="39">
        <v>4.2435424354243544E-2</v>
      </c>
    </row>
    <row r="9" spans="1:5">
      <c r="B9" s="20">
        <v>2016</v>
      </c>
      <c r="C9" s="39">
        <v>0.46757369614512473</v>
      </c>
      <c r="D9" s="39">
        <v>0.50748299319727896</v>
      </c>
      <c r="E9" s="39">
        <v>2.4943310657596373E-2</v>
      </c>
    </row>
    <row r="10" spans="1:5">
      <c r="B10" s="20">
        <v>2017</v>
      </c>
      <c r="C10" s="39">
        <v>0.45509822263797944</v>
      </c>
      <c r="D10" s="39">
        <v>0.51543498596819459</v>
      </c>
      <c r="E10" s="39">
        <v>2.9466791393826006E-2</v>
      </c>
    </row>
    <row r="11" spans="1:5">
      <c r="B11" s="20">
        <v>2018</v>
      </c>
      <c r="C11" s="39">
        <v>0.46188954815152899</v>
      </c>
      <c r="D11" s="39">
        <v>0.50114103149246925</v>
      </c>
      <c r="E11" s="39">
        <v>3.6969420356001828E-2</v>
      </c>
    </row>
    <row r="12" spans="1:5">
      <c r="B12" s="20">
        <v>2019</v>
      </c>
      <c r="C12" s="39">
        <v>0.453125</v>
      </c>
      <c r="D12" s="39">
        <v>0.51976102941176472</v>
      </c>
      <c r="E12" s="39">
        <v>2.7113970588235295E-2</v>
      </c>
    </row>
    <row r="13" spans="1:5">
      <c r="B13" s="20">
        <v>2020</v>
      </c>
      <c r="C13" s="39">
        <v>0.44260746339159185</v>
      </c>
      <c r="D13" s="39">
        <v>0.52999527633443555</v>
      </c>
      <c r="E13" s="39">
        <v>2.7397260273972601E-2</v>
      </c>
    </row>
    <row r="14" spans="1:5">
      <c r="B14" s="20">
        <v>2021</v>
      </c>
      <c r="C14" s="39">
        <v>0.48148148148148145</v>
      </c>
      <c r="D14" s="39">
        <v>0.43043043043043044</v>
      </c>
      <c r="E14" s="39">
        <v>8.8088088088088087E-2</v>
      </c>
    </row>
    <row r="15" spans="1:5">
      <c r="C15" s="116"/>
      <c r="D15" s="116"/>
      <c r="E15" s="116"/>
    </row>
    <row r="16" spans="1:5">
      <c r="B16" s="5" t="s">
        <v>665</v>
      </c>
    </row>
    <row r="17" spans="1:4">
      <c r="B17" t="s">
        <v>1002</v>
      </c>
    </row>
    <row r="18" spans="1:4" ht="14.5" thickBot="1"/>
    <row r="19" spans="1:4" ht="14.5" thickBot="1">
      <c r="B19" s="368" t="s">
        <v>703</v>
      </c>
      <c r="C19" s="369"/>
    </row>
    <row r="22" spans="1:4">
      <c r="A22" s="243"/>
      <c r="B22" s="243"/>
      <c r="C22" s="243"/>
      <c r="D22" s="243"/>
    </row>
  </sheetData>
  <mergeCells count="1">
    <mergeCell ref="B19:C19"/>
  </mergeCells>
  <hyperlinks>
    <hyperlink ref="B19" location="CONTENTS!A1" display="RETURN TO CONTENTS PAGE" xr:uid="{00000000-0004-0000-6600-000000000000}"/>
  </hyperlinks>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B050"/>
  </sheetPr>
  <dimension ref="A1:F19"/>
  <sheetViews>
    <sheetView workbookViewId="0">
      <selection activeCell="A2" sqref="A2"/>
    </sheetView>
  </sheetViews>
  <sheetFormatPr defaultRowHeight="14"/>
  <cols>
    <col min="2" max="6" width="14" customWidth="1"/>
  </cols>
  <sheetData>
    <row r="1" spans="1:6">
      <c r="A1" s="66" t="s">
        <v>1127</v>
      </c>
    </row>
    <row r="3" spans="1:6">
      <c r="B3" s="64" t="s">
        <v>3</v>
      </c>
      <c r="C3" s="64" t="s">
        <v>603</v>
      </c>
      <c r="D3" s="64" t="s">
        <v>604</v>
      </c>
      <c r="E3" s="64" t="s">
        <v>605</v>
      </c>
      <c r="F3" s="64" t="s">
        <v>606</v>
      </c>
    </row>
    <row r="4" spans="1:6">
      <c r="B4" s="20">
        <v>2011</v>
      </c>
      <c r="C4" s="39">
        <v>0.30210643015521066</v>
      </c>
      <c r="D4" s="39">
        <v>0.29545454545454547</v>
      </c>
      <c r="E4" s="39">
        <v>0.18847006651884701</v>
      </c>
      <c r="F4" s="39">
        <v>0.21396895787139689</v>
      </c>
    </row>
    <row r="5" spans="1:6">
      <c r="B5" s="20">
        <v>2012</v>
      </c>
      <c r="C5" s="39">
        <v>0.30807799442896938</v>
      </c>
      <c r="D5" s="39">
        <v>0.28913649025069638</v>
      </c>
      <c r="E5" s="39">
        <v>0.19498607242339833</v>
      </c>
      <c r="F5" s="39">
        <v>0.20779944289693594</v>
      </c>
    </row>
    <row r="6" spans="1:6">
      <c r="B6" s="20">
        <v>2013</v>
      </c>
      <c r="C6" s="39">
        <v>0.32279534109816971</v>
      </c>
      <c r="D6" s="39">
        <v>0.28008874098724346</v>
      </c>
      <c r="E6" s="39">
        <v>0.19190238491403216</v>
      </c>
      <c r="F6" s="39">
        <v>0.20521353300055464</v>
      </c>
    </row>
    <row r="7" spans="1:6">
      <c r="B7" s="20">
        <v>2014</v>
      </c>
      <c r="C7" s="39">
        <v>0.29456906729634003</v>
      </c>
      <c r="D7" s="39">
        <v>0.2975206611570248</v>
      </c>
      <c r="E7" s="39">
        <v>0.18417945690672963</v>
      </c>
      <c r="F7" s="39">
        <v>0.22373081463990555</v>
      </c>
    </row>
    <row r="8" spans="1:6">
      <c r="B8" s="20">
        <v>2015</v>
      </c>
      <c r="C8" s="39">
        <v>0.30369515011547343</v>
      </c>
      <c r="D8" s="39">
        <v>0.29157043879907624</v>
      </c>
      <c r="E8" s="39">
        <v>0.19341801385681293</v>
      </c>
      <c r="F8" s="39">
        <v>0.2113163972286374</v>
      </c>
    </row>
    <row r="9" spans="1:6">
      <c r="B9" s="20">
        <v>2016</v>
      </c>
      <c r="C9" s="39">
        <v>0.30149597238204834</v>
      </c>
      <c r="D9" s="39">
        <v>0.29171461449942465</v>
      </c>
      <c r="E9" s="39">
        <v>0.19275028768699654</v>
      </c>
      <c r="F9" s="39">
        <v>0.2140391254315305</v>
      </c>
    </row>
    <row r="10" spans="1:6">
      <c r="B10" s="20">
        <v>2017</v>
      </c>
      <c r="C10" s="39">
        <v>0.2777</v>
      </c>
      <c r="D10" s="39">
        <v>0.30840000000000001</v>
      </c>
      <c r="E10" s="39">
        <v>0.19700000000000001</v>
      </c>
      <c r="F10" s="39">
        <v>0.21690000000000001</v>
      </c>
    </row>
    <row r="11" spans="1:6">
      <c r="B11" s="20">
        <v>2018</v>
      </c>
      <c r="C11" s="39">
        <v>0.29231658001155403</v>
      </c>
      <c r="D11" s="39">
        <v>0.29173887926054304</v>
      </c>
      <c r="E11" s="39">
        <v>0.20623916811091855</v>
      </c>
      <c r="F11" s="39">
        <v>0.20970537261698441</v>
      </c>
    </row>
    <row r="12" spans="1:6">
      <c r="B12" s="298">
        <v>2019</v>
      </c>
      <c r="C12" s="299">
        <v>0.28520499108734404</v>
      </c>
      <c r="D12" s="299">
        <v>0.30065359477124182</v>
      </c>
      <c r="E12" s="299">
        <v>0.19904931669637552</v>
      </c>
      <c r="F12" s="299">
        <v>0.21509209744503863</v>
      </c>
    </row>
    <row r="13" spans="1:6">
      <c r="B13" s="298">
        <v>2020</v>
      </c>
      <c r="C13" s="299">
        <v>0.30018416206261511</v>
      </c>
      <c r="D13" s="299">
        <v>0.27501534683855128</v>
      </c>
      <c r="E13" s="299">
        <v>0.20748925721301412</v>
      </c>
      <c r="F13" s="299">
        <v>0.21731123388581952</v>
      </c>
    </row>
    <row r="14" spans="1:6">
      <c r="B14" s="298">
        <v>2021</v>
      </c>
      <c r="C14" s="299">
        <v>0.29927884615384615</v>
      </c>
      <c r="D14" s="299">
        <v>0.27884615384615385</v>
      </c>
      <c r="E14" s="299">
        <v>0.20973557692307693</v>
      </c>
      <c r="F14" s="299">
        <v>0.21213942307692307</v>
      </c>
    </row>
    <row r="15" spans="1:6">
      <c r="B15" s="320"/>
      <c r="C15" s="321"/>
      <c r="D15" s="321"/>
      <c r="E15" s="321"/>
      <c r="F15" s="321"/>
    </row>
    <row r="16" spans="1:6">
      <c r="B16" s="5" t="s">
        <v>665</v>
      </c>
    </row>
    <row r="17" spans="2:3">
      <c r="B17" t="s">
        <v>1002</v>
      </c>
    </row>
    <row r="18" spans="2:3" ht="14.5" thickBot="1"/>
    <row r="19" spans="2:3" ht="14.5" thickBot="1">
      <c r="B19" s="368" t="s">
        <v>703</v>
      </c>
      <c r="C19" s="369"/>
    </row>
  </sheetData>
  <mergeCells count="1">
    <mergeCell ref="B19:C19"/>
  </mergeCells>
  <hyperlinks>
    <hyperlink ref="B19" location="CONTENTS!A1" display="RETURN TO CONTENTS PAGE" xr:uid="{00000000-0004-0000-6700-000000000000}"/>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00B050"/>
  </sheetPr>
  <dimension ref="A1:I29"/>
  <sheetViews>
    <sheetView workbookViewId="0"/>
  </sheetViews>
  <sheetFormatPr defaultRowHeight="14"/>
  <cols>
    <col min="2" max="2" width="18" bestFit="1" customWidth="1"/>
    <col min="3" max="6" width="12.1640625" customWidth="1"/>
  </cols>
  <sheetData>
    <row r="1" spans="1:6">
      <c r="A1" s="66" t="s">
        <v>1128</v>
      </c>
    </row>
    <row r="3" spans="1:6">
      <c r="B3" s="64" t="s">
        <v>607</v>
      </c>
      <c r="C3" s="64" t="s">
        <v>608</v>
      </c>
      <c r="D3" s="64" t="s">
        <v>609</v>
      </c>
      <c r="E3" s="64" t="s">
        <v>610</v>
      </c>
      <c r="F3" s="64" t="s">
        <v>611</v>
      </c>
    </row>
    <row r="4" spans="1:6">
      <c r="B4" s="20" t="s">
        <v>612</v>
      </c>
      <c r="C4" s="20">
        <v>12</v>
      </c>
      <c r="D4" s="20">
        <v>5</v>
      </c>
      <c r="E4" s="20">
        <v>1</v>
      </c>
      <c r="F4" s="20">
        <v>1</v>
      </c>
    </row>
    <row r="5" spans="1:6">
      <c r="B5" s="20" t="s">
        <v>613</v>
      </c>
      <c r="C5" s="20">
        <v>11</v>
      </c>
      <c r="D5" s="20">
        <v>7</v>
      </c>
      <c r="E5" s="20">
        <v>0</v>
      </c>
      <c r="F5" s="20">
        <v>1</v>
      </c>
    </row>
    <row r="6" spans="1:6">
      <c r="B6" s="20" t="s">
        <v>614</v>
      </c>
      <c r="C6" s="20">
        <v>11</v>
      </c>
      <c r="D6" s="20">
        <v>6</v>
      </c>
      <c r="E6" s="20">
        <v>1</v>
      </c>
      <c r="F6" s="20">
        <v>1</v>
      </c>
    </row>
    <row r="7" spans="1:6">
      <c r="B7" s="20" t="s">
        <v>615</v>
      </c>
      <c r="C7" s="20">
        <v>10</v>
      </c>
      <c r="D7" s="20">
        <v>7</v>
      </c>
      <c r="E7" s="20">
        <v>1</v>
      </c>
      <c r="F7" s="20">
        <v>1</v>
      </c>
    </row>
    <row r="8" spans="1:6">
      <c r="B8" s="20" t="s">
        <v>616</v>
      </c>
      <c r="C8" s="20">
        <v>9</v>
      </c>
      <c r="D8" s="20">
        <v>7</v>
      </c>
      <c r="E8" s="20">
        <v>1</v>
      </c>
      <c r="F8" s="20">
        <v>2</v>
      </c>
    </row>
    <row r="9" spans="1:6">
      <c r="B9" s="20" t="s">
        <v>617</v>
      </c>
      <c r="C9" s="20">
        <v>9</v>
      </c>
      <c r="D9" s="20">
        <v>4</v>
      </c>
      <c r="E9" s="20">
        <v>3</v>
      </c>
      <c r="F9" s="20">
        <v>3</v>
      </c>
    </row>
    <row r="10" spans="1:6">
      <c r="B10" s="213" t="s">
        <v>749</v>
      </c>
      <c r="C10" s="20">
        <v>10</v>
      </c>
      <c r="D10" s="20">
        <v>3</v>
      </c>
      <c r="E10" s="20">
        <v>2</v>
      </c>
      <c r="F10" s="20">
        <v>4</v>
      </c>
    </row>
    <row r="11" spans="1:6">
      <c r="B11" s="213" t="s">
        <v>750</v>
      </c>
      <c r="C11" s="20">
        <v>9</v>
      </c>
      <c r="D11" s="20">
        <v>3</v>
      </c>
      <c r="E11" s="20">
        <v>4</v>
      </c>
      <c r="F11" s="20">
        <v>3</v>
      </c>
    </row>
    <row r="12" spans="1:6">
      <c r="B12" s="20" t="s">
        <v>859</v>
      </c>
      <c r="C12" s="20">
        <v>3</v>
      </c>
      <c r="D12" s="20">
        <v>5</v>
      </c>
      <c r="E12" s="20">
        <v>4</v>
      </c>
      <c r="F12" s="20">
        <v>7</v>
      </c>
    </row>
    <row r="13" spans="1:6">
      <c r="B13" s="20" t="s">
        <v>877</v>
      </c>
      <c r="C13" s="20">
        <v>2</v>
      </c>
      <c r="D13" s="20">
        <v>5</v>
      </c>
      <c r="E13" s="20">
        <v>4</v>
      </c>
      <c r="F13" s="20">
        <v>8</v>
      </c>
    </row>
    <row r="14" spans="1:6">
      <c r="B14" s="20" t="s">
        <v>945</v>
      </c>
      <c r="C14" s="20">
        <v>0</v>
      </c>
      <c r="D14" s="20">
        <v>3</v>
      </c>
      <c r="E14" s="20">
        <v>3</v>
      </c>
      <c r="F14" s="20">
        <v>1</v>
      </c>
    </row>
    <row r="15" spans="1:6">
      <c r="B15" s="20" t="s">
        <v>1004</v>
      </c>
      <c r="C15" s="20">
        <v>0</v>
      </c>
      <c r="D15" s="20">
        <v>1</v>
      </c>
      <c r="E15" s="20">
        <v>4</v>
      </c>
      <c r="F15" s="20">
        <v>0</v>
      </c>
    </row>
    <row r="16" spans="1:6">
      <c r="B16" s="20" t="s">
        <v>1032</v>
      </c>
      <c r="C16" s="20">
        <v>0</v>
      </c>
      <c r="D16" s="20">
        <v>1</v>
      </c>
      <c r="E16" s="20">
        <v>4</v>
      </c>
      <c r="F16" s="20">
        <v>3</v>
      </c>
    </row>
    <row r="18" spans="2:9">
      <c r="B18" s="5" t="s">
        <v>689</v>
      </c>
    </row>
    <row r="20" spans="2:9">
      <c r="B20" t="s">
        <v>700</v>
      </c>
    </row>
    <row r="21" spans="2:9">
      <c r="F21" s="348"/>
      <c r="G21" s="348"/>
      <c r="H21" s="348"/>
      <c r="I21" s="348"/>
    </row>
    <row r="22" spans="2:9" ht="13.75" customHeight="1">
      <c r="B22" s="380" t="s">
        <v>946</v>
      </c>
      <c r="C22" s="380"/>
      <c r="D22" s="380"/>
      <c r="E22" s="380"/>
      <c r="F22" s="380"/>
      <c r="G22" s="380"/>
      <c r="H22" s="348"/>
      <c r="I22" s="348"/>
    </row>
    <row r="23" spans="2:9">
      <c r="B23" s="380"/>
      <c r="C23" s="380"/>
      <c r="D23" s="380"/>
      <c r="E23" s="380"/>
      <c r="F23" s="380"/>
      <c r="G23" s="380"/>
      <c r="H23" s="348"/>
      <c r="I23" s="348"/>
    </row>
    <row r="24" spans="2:9">
      <c r="B24" s="380"/>
      <c r="C24" s="380"/>
      <c r="D24" s="380"/>
      <c r="E24" s="380"/>
      <c r="F24" s="380"/>
      <c r="G24" s="380"/>
      <c r="H24" s="348"/>
      <c r="I24" s="348"/>
    </row>
    <row r="25" spans="2:9">
      <c r="B25" s="380"/>
      <c r="C25" s="380"/>
      <c r="D25" s="380"/>
      <c r="E25" s="380"/>
      <c r="F25" s="380"/>
      <c r="G25" s="380"/>
      <c r="H25" s="348"/>
      <c r="I25" s="348"/>
    </row>
    <row r="26" spans="2:9">
      <c r="B26" s="380"/>
      <c r="C26" s="380"/>
      <c r="D26" s="380"/>
      <c r="E26" s="380"/>
      <c r="F26" s="380"/>
      <c r="G26" s="380"/>
      <c r="H26" s="348"/>
      <c r="I26" s="348"/>
    </row>
    <row r="28" spans="2:9" ht="14.5" thickBot="1"/>
    <row r="29" spans="2:9" ht="14.5" thickBot="1">
      <c r="B29" s="368" t="s">
        <v>703</v>
      </c>
      <c r="C29" s="369"/>
    </row>
  </sheetData>
  <mergeCells count="2">
    <mergeCell ref="B29:C29"/>
    <mergeCell ref="B22:G26"/>
  </mergeCells>
  <hyperlinks>
    <hyperlink ref="B29" location="CONTENTS!A1" display="RETURN TO CONTENTS PAGE" xr:uid="{00000000-0004-0000-6800-00000000000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rgb="FF00B050"/>
  </sheetPr>
  <dimension ref="A1:C25"/>
  <sheetViews>
    <sheetView workbookViewId="0">
      <selection activeCell="A2" sqref="A2"/>
    </sheetView>
  </sheetViews>
  <sheetFormatPr defaultRowHeight="14"/>
  <cols>
    <col min="2" max="3" width="15.08203125" customWidth="1"/>
  </cols>
  <sheetData>
    <row r="1" spans="1:3">
      <c r="A1" s="66" t="s">
        <v>1129</v>
      </c>
    </row>
    <row r="3" spans="1:3">
      <c r="B3" s="64" t="s">
        <v>3</v>
      </c>
      <c r="C3" s="64" t="s">
        <v>618</v>
      </c>
    </row>
    <row r="4" spans="1:3">
      <c r="B4" s="20">
        <v>2006</v>
      </c>
      <c r="C4" s="23">
        <v>3658</v>
      </c>
    </row>
    <row r="5" spans="1:3">
      <c r="B5" s="20">
        <v>2007</v>
      </c>
      <c r="C5" s="23">
        <v>3886</v>
      </c>
    </row>
    <row r="6" spans="1:3">
      <c r="B6" s="20">
        <v>2008</v>
      </c>
      <c r="C6" s="23">
        <v>3714</v>
      </c>
    </row>
    <row r="7" spans="1:3">
      <c r="B7" s="20">
        <v>2009</v>
      </c>
      <c r="C7" s="23">
        <v>4017</v>
      </c>
    </row>
    <row r="8" spans="1:3">
      <c r="B8" s="20">
        <v>2010</v>
      </c>
      <c r="C8" s="23">
        <v>3237</v>
      </c>
    </row>
    <row r="9" spans="1:3">
      <c r="B9" s="20">
        <v>2011</v>
      </c>
      <c r="C9" s="23">
        <v>3065</v>
      </c>
    </row>
    <row r="10" spans="1:3">
      <c r="B10" s="20">
        <v>2012</v>
      </c>
      <c r="C10" s="23">
        <v>3014</v>
      </c>
    </row>
    <row r="11" spans="1:3">
      <c r="B11" s="20">
        <v>2013</v>
      </c>
      <c r="C11" s="23">
        <v>2762</v>
      </c>
    </row>
    <row r="12" spans="1:3">
      <c r="B12" s="20">
        <v>2014</v>
      </c>
      <c r="C12" s="23">
        <v>3126</v>
      </c>
    </row>
    <row r="13" spans="1:3">
      <c r="B13" s="20">
        <v>2015</v>
      </c>
      <c r="C13" s="23">
        <v>2955</v>
      </c>
    </row>
    <row r="14" spans="1:3">
      <c r="B14" s="215">
        <v>2016</v>
      </c>
      <c r="C14" s="250">
        <v>2977</v>
      </c>
    </row>
    <row r="15" spans="1:3">
      <c r="B15" s="215">
        <v>2017</v>
      </c>
      <c r="C15" s="250">
        <v>2575</v>
      </c>
    </row>
    <row r="16" spans="1:3">
      <c r="B16" s="20">
        <v>2018</v>
      </c>
      <c r="C16" s="23">
        <v>3038</v>
      </c>
    </row>
    <row r="17" spans="2:3">
      <c r="B17" s="20">
        <v>2019</v>
      </c>
      <c r="C17" s="23">
        <v>2779</v>
      </c>
    </row>
    <row r="18" spans="2:3">
      <c r="B18" s="20">
        <v>2021</v>
      </c>
      <c r="C18" s="23">
        <v>1737</v>
      </c>
    </row>
    <row r="19" spans="2:3">
      <c r="B19" s="20">
        <v>2022</v>
      </c>
      <c r="C19" s="23">
        <v>3037</v>
      </c>
    </row>
    <row r="20" spans="2:3">
      <c r="B20" s="20">
        <v>2023</v>
      </c>
      <c r="C20" s="23">
        <v>3041</v>
      </c>
    </row>
    <row r="21" spans="2:3">
      <c r="C21" s="26"/>
    </row>
    <row r="22" spans="2:3">
      <c r="B22" t="s">
        <v>878</v>
      </c>
      <c r="C22" s="26"/>
    </row>
    <row r="23" spans="2:3">
      <c r="B23" s="5" t="s">
        <v>687</v>
      </c>
    </row>
    <row r="24" spans="2:3" ht="14.5" thickBot="1"/>
    <row r="25" spans="2:3" ht="14.5" thickBot="1">
      <c r="B25" s="368" t="s">
        <v>703</v>
      </c>
      <c r="C25" s="369"/>
    </row>
  </sheetData>
  <mergeCells count="1">
    <mergeCell ref="B25:C25"/>
  </mergeCells>
  <hyperlinks>
    <hyperlink ref="B25" location="CONTENTS!A1" display="RETURN TO CONTENTS PAGE" xr:uid="{00000000-0004-0000-6900-00000000000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B050"/>
  </sheetPr>
  <dimension ref="A1:E20"/>
  <sheetViews>
    <sheetView workbookViewId="0">
      <selection activeCell="Q26" sqref="Q26"/>
    </sheetView>
  </sheetViews>
  <sheetFormatPr defaultRowHeight="14"/>
  <cols>
    <col min="2" max="2" width="20.1640625" customWidth="1"/>
  </cols>
  <sheetData>
    <row r="1" spans="1:5">
      <c r="A1" s="12" t="s">
        <v>1130</v>
      </c>
    </row>
    <row r="2" spans="1:5">
      <c r="B2" s="12" t="s">
        <v>770</v>
      </c>
      <c r="C2" s="12"/>
      <c r="D2" s="12"/>
      <c r="E2" s="12"/>
    </row>
    <row r="3" spans="1:5">
      <c r="B3" s="20" t="s">
        <v>3</v>
      </c>
      <c r="C3" s="20" t="s">
        <v>769</v>
      </c>
      <c r="D3" s="20" t="s">
        <v>6</v>
      </c>
    </row>
    <row r="4" spans="1:5">
      <c r="B4" s="21">
        <v>2006</v>
      </c>
      <c r="C4" s="20">
        <v>41</v>
      </c>
      <c r="D4" s="20">
        <v>33</v>
      </c>
    </row>
    <row r="5" spans="1:5">
      <c r="B5" s="21">
        <v>2007</v>
      </c>
      <c r="C5" s="20">
        <v>40</v>
      </c>
      <c r="D5" s="20">
        <v>31</v>
      </c>
    </row>
    <row r="6" spans="1:5">
      <c r="B6" s="21">
        <v>2008</v>
      </c>
      <c r="C6" s="20">
        <v>43</v>
      </c>
      <c r="D6" s="20">
        <v>33</v>
      </c>
    </row>
    <row r="7" spans="1:5">
      <c r="B7" s="21">
        <v>2009</v>
      </c>
      <c r="C7" s="20">
        <v>45</v>
      </c>
      <c r="D7" s="20">
        <v>35</v>
      </c>
    </row>
    <row r="8" spans="1:5">
      <c r="B8" s="21">
        <v>2010</v>
      </c>
      <c r="C8" s="20">
        <v>46</v>
      </c>
      <c r="D8" s="20">
        <v>36</v>
      </c>
    </row>
    <row r="9" spans="1:5">
      <c r="B9" s="21">
        <v>2011</v>
      </c>
      <c r="C9" s="20">
        <v>45</v>
      </c>
      <c r="D9" s="20">
        <v>37</v>
      </c>
    </row>
    <row r="10" spans="1:5">
      <c r="B10" s="21">
        <v>2012</v>
      </c>
      <c r="C10" s="20">
        <v>46</v>
      </c>
      <c r="D10" s="20">
        <v>36</v>
      </c>
    </row>
    <row r="11" spans="1:5">
      <c r="B11" s="21">
        <v>2013</v>
      </c>
      <c r="C11" s="20">
        <v>47</v>
      </c>
      <c r="D11" s="20">
        <v>41</v>
      </c>
    </row>
    <row r="12" spans="1:5">
      <c r="B12" s="21">
        <v>2014</v>
      </c>
      <c r="C12" s="20">
        <v>49</v>
      </c>
      <c r="D12" s="20">
        <v>41</v>
      </c>
    </row>
    <row r="13" spans="1:5">
      <c r="B13" s="21">
        <v>2015</v>
      </c>
      <c r="C13" s="20">
        <v>49</v>
      </c>
      <c r="D13" s="20">
        <v>40</v>
      </c>
    </row>
    <row r="14" spans="1:5">
      <c r="B14" s="21">
        <v>2016</v>
      </c>
      <c r="C14" s="20">
        <v>48</v>
      </c>
      <c r="D14" s="20">
        <v>39</v>
      </c>
    </row>
    <row r="15" spans="1:5">
      <c r="B15" s="21">
        <v>2017</v>
      </c>
      <c r="C15" s="20">
        <v>45</v>
      </c>
      <c r="D15" s="20">
        <v>39</v>
      </c>
    </row>
    <row r="16" spans="1:5">
      <c r="B16" s="21">
        <v>2018</v>
      </c>
      <c r="C16" s="20">
        <v>50</v>
      </c>
      <c r="D16" s="20">
        <v>42</v>
      </c>
    </row>
    <row r="17" spans="2:4">
      <c r="B17" s="21">
        <v>2019</v>
      </c>
      <c r="C17" s="20">
        <v>52</v>
      </c>
      <c r="D17" s="20">
        <v>41</v>
      </c>
    </row>
    <row r="18" spans="2:4">
      <c r="B18" s="12"/>
    </row>
    <row r="19" spans="2:4" ht="14.5" thickBot="1">
      <c r="B19" t="s">
        <v>947</v>
      </c>
      <c r="C19" s="26"/>
    </row>
    <row r="20" spans="2:4" ht="14.5" thickBot="1">
      <c r="B20" s="368" t="s">
        <v>703</v>
      </c>
      <c r="C20" s="369"/>
    </row>
  </sheetData>
  <mergeCells count="1">
    <mergeCell ref="B20:C20"/>
  </mergeCells>
  <hyperlinks>
    <hyperlink ref="B20" location="CONTENTS!A1" display="RETURN TO CONTENTS PAGE" xr:uid="{00000000-0004-0000-6A00-00000000000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00B050"/>
  </sheetPr>
  <dimension ref="A1:U12"/>
  <sheetViews>
    <sheetView workbookViewId="0"/>
  </sheetViews>
  <sheetFormatPr defaultRowHeight="14"/>
  <cols>
    <col min="2" max="2" width="18.6640625" customWidth="1"/>
    <col min="3" max="14" width="10.1640625" customWidth="1"/>
    <col min="15" max="15" width="10.6640625" customWidth="1"/>
    <col min="16" max="16" width="10.83203125" customWidth="1"/>
  </cols>
  <sheetData>
    <row r="1" spans="1:21">
      <c r="A1" s="66" t="s">
        <v>1131</v>
      </c>
    </row>
    <row r="3" spans="1:21">
      <c r="B3" s="64" t="s">
        <v>619</v>
      </c>
      <c r="C3" s="64" t="s">
        <v>181</v>
      </c>
      <c r="D3" s="64" t="s">
        <v>54</v>
      </c>
      <c r="E3" s="64" t="s">
        <v>55</v>
      </c>
      <c r="F3" s="64" t="s">
        <v>56</v>
      </c>
      <c r="G3" s="64" t="s">
        <v>57</v>
      </c>
      <c r="H3" s="64" t="s">
        <v>58</v>
      </c>
      <c r="I3" s="64" t="s">
        <v>59</v>
      </c>
      <c r="J3" s="64" t="s">
        <v>60</v>
      </c>
      <c r="K3" s="64" t="s">
        <v>61</v>
      </c>
      <c r="L3" s="64" t="s">
        <v>62</v>
      </c>
      <c r="M3" s="64" t="s">
        <v>82</v>
      </c>
      <c r="N3" s="64" t="s">
        <v>182</v>
      </c>
      <c r="O3" s="216" t="s">
        <v>719</v>
      </c>
      <c r="P3" s="18" t="s">
        <v>720</v>
      </c>
      <c r="Q3" s="21">
        <v>2018</v>
      </c>
      <c r="R3" s="21">
        <v>2019</v>
      </c>
      <c r="S3" s="21">
        <v>2021</v>
      </c>
      <c r="T3" s="21">
        <v>2022</v>
      </c>
      <c r="U3" s="21">
        <v>2023</v>
      </c>
    </row>
    <row r="4" spans="1:21">
      <c r="B4" s="20" t="s">
        <v>620</v>
      </c>
      <c r="C4" s="40">
        <v>0.32542001460920372</v>
      </c>
      <c r="D4" s="40">
        <v>0.38964773544212794</v>
      </c>
      <c r="E4" s="40">
        <v>0.35025873221216047</v>
      </c>
      <c r="F4" s="40">
        <v>0.33425840271353685</v>
      </c>
      <c r="G4" s="40">
        <v>0.3621207069023008</v>
      </c>
      <c r="H4" s="40">
        <v>0.37642351492767007</v>
      </c>
      <c r="I4" s="40">
        <v>0.39218690157027958</v>
      </c>
      <c r="J4" s="40">
        <v>0.38910812943962114</v>
      </c>
      <c r="K4" s="40">
        <v>0.3847082494969819</v>
      </c>
      <c r="L4" s="40">
        <v>0.43270142180094789</v>
      </c>
      <c r="M4" s="40">
        <v>0.42207523770152955</v>
      </c>
      <c r="N4" s="40">
        <v>0.41</v>
      </c>
      <c r="O4" s="217">
        <v>0.4</v>
      </c>
      <c r="P4" s="217">
        <v>0.42</v>
      </c>
      <c r="Q4" s="40">
        <v>0.43</v>
      </c>
      <c r="R4" s="40">
        <v>0.43</v>
      </c>
      <c r="S4" s="40">
        <v>0.45</v>
      </c>
      <c r="T4" s="40">
        <v>0.45</v>
      </c>
      <c r="U4" s="40">
        <v>0.43</v>
      </c>
    </row>
    <row r="5" spans="1:21">
      <c r="B5" s="20" t="s">
        <v>621</v>
      </c>
      <c r="C5" s="40">
        <v>0.46126760563380281</v>
      </c>
      <c r="D5" s="40">
        <v>0.54098360655737709</v>
      </c>
      <c r="E5" s="40">
        <v>0.46283783783783783</v>
      </c>
      <c r="F5" s="40">
        <v>0.48732394366197185</v>
      </c>
      <c r="G5" s="40">
        <v>0.47607052896725433</v>
      </c>
      <c r="H5" s="40">
        <v>0.55555555555555558</v>
      </c>
      <c r="I5" s="40">
        <v>0.5822222222222222</v>
      </c>
      <c r="J5" s="40">
        <v>0.60810810810810811</v>
      </c>
      <c r="K5" s="40">
        <v>0.61170212765957444</v>
      </c>
      <c r="L5" s="40">
        <v>0.55958549222797926</v>
      </c>
      <c r="M5" s="40">
        <v>0.60106382978723405</v>
      </c>
      <c r="N5" s="40">
        <v>0.63</v>
      </c>
      <c r="O5" s="217">
        <v>0.63</v>
      </c>
      <c r="P5" s="217">
        <v>0.63</v>
      </c>
      <c r="Q5" s="40">
        <v>0.65</v>
      </c>
      <c r="R5" s="40">
        <v>0.68</v>
      </c>
      <c r="S5" s="40">
        <v>0.63</v>
      </c>
      <c r="T5" s="40">
        <v>0.69</v>
      </c>
      <c r="U5" s="40">
        <v>0.6</v>
      </c>
    </row>
    <row r="6" spans="1:21">
      <c r="B6" s="20" t="s">
        <v>7</v>
      </c>
      <c r="C6" s="40">
        <v>0.3394439352276199</v>
      </c>
      <c r="D6" s="40">
        <v>0.40897984117287722</v>
      </c>
      <c r="E6" s="40">
        <v>0.37277944793659468</v>
      </c>
      <c r="F6" s="40">
        <v>0.35563561502830671</v>
      </c>
      <c r="G6" s="40">
        <v>0.38179859989229942</v>
      </c>
      <c r="H6" s="40">
        <v>0.40104555638536221</v>
      </c>
      <c r="I6" s="40">
        <v>0.41334569045412417</v>
      </c>
      <c r="J6" s="40">
        <v>0.41370309951060358</v>
      </c>
      <c r="K6" s="40">
        <v>0.4134041141340411</v>
      </c>
      <c r="L6" s="40">
        <v>0.44388124547429397</v>
      </c>
      <c r="M6" s="40">
        <v>0.45489443378119004</v>
      </c>
      <c r="N6" s="40">
        <v>0.44</v>
      </c>
      <c r="O6" s="217">
        <v>0.43330000000000002</v>
      </c>
      <c r="P6" s="217">
        <v>0.43</v>
      </c>
      <c r="Q6" s="40">
        <v>0.47</v>
      </c>
      <c r="R6" s="40">
        <v>0.47</v>
      </c>
      <c r="S6" s="40">
        <v>0.5</v>
      </c>
      <c r="T6" s="40">
        <v>0.5</v>
      </c>
      <c r="U6" s="40">
        <v>0.47</v>
      </c>
    </row>
    <row r="7" spans="1:21">
      <c r="B7" t="s">
        <v>878</v>
      </c>
      <c r="C7" s="26"/>
    </row>
    <row r="8" spans="1:21">
      <c r="B8" s="5" t="s">
        <v>687</v>
      </c>
    </row>
    <row r="10" spans="1:21">
      <c r="B10" t="s">
        <v>701</v>
      </c>
    </row>
    <row r="11" spans="1:21" ht="14.5" thickBot="1"/>
    <row r="12" spans="1:21" ht="14.5" thickBot="1">
      <c r="B12" s="368" t="s">
        <v>703</v>
      </c>
      <c r="C12" s="369"/>
    </row>
  </sheetData>
  <mergeCells count="1">
    <mergeCell ref="B12:C12"/>
  </mergeCells>
  <hyperlinks>
    <hyperlink ref="B12" location="CONTENTS!A1" display="RETURN TO CONTENTS PAGE" xr:uid="{00000000-0004-0000-6B00-00000000000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B050"/>
  </sheetPr>
  <dimension ref="A1:O12"/>
  <sheetViews>
    <sheetView workbookViewId="0"/>
  </sheetViews>
  <sheetFormatPr defaultRowHeight="14"/>
  <cols>
    <col min="2" max="2" width="21.08203125" customWidth="1"/>
    <col min="3" max="9" width="11.83203125" customWidth="1"/>
    <col min="10" max="10" width="11.6640625" customWidth="1"/>
    <col min="11" max="11" width="11.1640625" customWidth="1"/>
    <col min="12" max="12" width="11.08203125" customWidth="1"/>
    <col min="13" max="13" width="11.4140625" customWidth="1"/>
    <col min="14" max="14" width="10.58203125" customWidth="1"/>
    <col min="15" max="15" width="10.1640625" customWidth="1"/>
  </cols>
  <sheetData>
    <row r="1" spans="1:15">
      <c r="A1" s="66" t="s">
        <v>1132</v>
      </c>
    </row>
    <row r="3" spans="1:15">
      <c r="B3" s="21" t="s">
        <v>622</v>
      </c>
      <c r="C3" s="21" t="s">
        <v>239</v>
      </c>
      <c r="D3" s="21" t="s">
        <v>240</v>
      </c>
      <c r="E3" s="21" t="s">
        <v>0</v>
      </c>
      <c r="F3" s="21" t="s">
        <v>1</v>
      </c>
      <c r="G3" s="21" t="s">
        <v>2</v>
      </c>
      <c r="H3" s="21" t="s">
        <v>178</v>
      </c>
      <c r="I3" s="21" t="s">
        <v>241</v>
      </c>
      <c r="J3" s="218" t="s">
        <v>729</v>
      </c>
      <c r="K3" s="219" t="s">
        <v>741</v>
      </c>
      <c r="L3" s="21" t="s">
        <v>755</v>
      </c>
      <c r="M3" s="21" t="s">
        <v>873</v>
      </c>
      <c r="N3" s="21" t="s">
        <v>939</v>
      </c>
      <c r="O3" s="21" t="s">
        <v>991</v>
      </c>
    </row>
    <row r="4" spans="1:15">
      <c r="B4" s="20" t="s">
        <v>623</v>
      </c>
      <c r="C4" s="23">
        <v>7109</v>
      </c>
      <c r="D4" s="23">
        <v>7346</v>
      </c>
      <c r="E4" s="23">
        <v>6582</v>
      </c>
      <c r="F4" s="23">
        <v>7028</v>
      </c>
      <c r="G4" s="23">
        <v>6487</v>
      </c>
      <c r="H4" s="23">
        <v>6538</v>
      </c>
      <c r="I4" s="23">
        <v>6004</v>
      </c>
      <c r="J4" s="258">
        <v>5760</v>
      </c>
      <c r="K4" s="258">
        <v>5403</v>
      </c>
      <c r="L4" s="258">
        <v>6848</v>
      </c>
      <c r="M4" s="258">
        <v>7361</v>
      </c>
      <c r="N4" s="258">
        <v>7506</v>
      </c>
      <c r="O4" s="258">
        <v>6544</v>
      </c>
    </row>
    <row r="5" spans="1:15">
      <c r="B5" s="20" t="s">
        <v>624</v>
      </c>
      <c r="C5" s="23">
        <v>72425</v>
      </c>
      <c r="D5" s="23">
        <v>74371</v>
      </c>
      <c r="E5" s="23">
        <v>73525</v>
      </c>
      <c r="F5" s="23">
        <v>69601</v>
      </c>
      <c r="G5" s="23">
        <v>66543</v>
      </c>
      <c r="H5" s="23">
        <v>67409</v>
      </c>
      <c r="I5" s="23">
        <v>60884</v>
      </c>
      <c r="J5" s="258">
        <v>58148</v>
      </c>
      <c r="K5" s="258">
        <v>52277</v>
      </c>
      <c r="L5" s="258">
        <v>70170</v>
      </c>
      <c r="M5" s="258">
        <v>71528</v>
      </c>
      <c r="N5" s="258">
        <v>66075</v>
      </c>
      <c r="O5" s="258">
        <v>57117</v>
      </c>
    </row>
    <row r="6" spans="1:15">
      <c r="B6" s="20" t="s">
        <v>4</v>
      </c>
      <c r="C6" s="23">
        <v>2936</v>
      </c>
      <c r="D6" s="23">
        <v>2924</v>
      </c>
      <c r="E6" s="23">
        <v>2732</v>
      </c>
      <c r="F6" s="23">
        <v>2787</v>
      </c>
      <c r="G6" s="23">
        <v>2681</v>
      </c>
      <c r="H6" s="23">
        <v>2653</v>
      </c>
      <c r="I6" s="23">
        <v>2392</v>
      </c>
      <c r="J6" s="258">
        <v>2365</v>
      </c>
      <c r="K6" s="258">
        <v>1995</v>
      </c>
      <c r="L6" s="258">
        <v>2597</v>
      </c>
      <c r="M6" s="258">
        <v>3269</v>
      </c>
      <c r="N6" s="258">
        <v>2560</v>
      </c>
      <c r="O6" s="258">
        <v>2169</v>
      </c>
    </row>
    <row r="7" spans="1:15">
      <c r="B7" t="s">
        <v>878</v>
      </c>
    </row>
    <row r="8" spans="1:15">
      <c r="B8" s="5" t="s">
        <v>687</v>
      </c>
    </row>
    <row r="10" spans="1:15">
      <c r="B10" t="s">
        <v>702</v>
      </c>
    </row>
    <row r="11" spans="1:15" ht="14.5" thickBot="1"/>
    <row r="12" spans="1:15" ht="14.5" thickBot="1">
      <c r="B12" s="368" t="s">
        <v>703</v>
      </c>
      <c r="C12" s="369"/>
    </row>
  </sheetData>
  <mergeCells count="1">
    <mergeCell ref="B12:C12"/>
  </mergeCells>
  <hyperlinks>
    <hyperlink ref="B12" location="CONTENTS!A1" display="RETURN TO CONTENTS PAGE" xr:uid="{00000000-0004-0000-6C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32"/>
  <sheetViews>
    <sheetView workbookViewId="0">
      <selection activeCell="B30" sqref="B30"/>
    </sheetView>
  </sheetViews>
  <sheetFormatPr defaultRowHeight="14"/>
  <cols>
    <col min="2" max="8" width="15.1640625" customWidth="1"/>
  </cols>
  <sheetData>
    <row r="1" spans="1:8">
      <c r="A1" s="12" t="s">
        <v>860</v>
      </c>
    </row>
    <row r="3" spans="1:8" s="13" customFormat="1" ht="28">
      <c r="B3" s="31" t="s">
        <v>3</v>
      </c>
      <c r="C3" s="31" t="s">
        <v>210</v>
      </c>
      <c r="D3" s="31" t="s">
        <v>209</v>
      </c>
      <c r="E3" s="31" t="s">
        <v>208</v>
      </c>
      <c r="F3" s="31" t="s">
        <v>207</v>
      </c>
      <c r="G3" s="31" t="s">
        <v>206</v>
      </c>
      <c r="H3" s="31" t="s">
        <v>7</v>
      </c>
    </row>
    <row r="4" spans="1:8">
      <c r="B4" s="20">
        <v>2011</v>
      </c>
      <c r="C4" s="23">
        <v>2542</v>
      </c>
      <c r="D4" s="23">
        <v>2558</v>
      </c>
      <c r="E4" s="23">
        <v>933</v>
      </c>
      <c r="F4" s="23">
        <v>152</v>
      </c>
      <c r="G4" s="23">
        <v>57</v>
      </c>
      <c r="H4" s="23">
        <v>6242</v>
      </c>
    </row>
    <row r="5" spans="1:8">
      <c r="B5" s="20">
        <v>2012</v>
      </c>
      <c r="C5" s="23">
        <v>2102</v>
      </c>
      <c r="D5" s="23">
        <v>2236</v>
      </c>
      <c r="E5" s="23">
        <v>1230</v>
      </c>
      <c r="F5" s="23">
        <v>271</v>
      </c>
      <c r="G5" s="23">
        <v>49</v>
      </c>
      <c r="H5" s="23">
        <v>5888</v>
      </c>
    </row>
    <row r="6" spans="1:8">
      <c r="B6" s="20">
        <v>2013</v>
      </c>
      <c r="C6" s="23">
        <v>2160</v>
      </c>
      <c r="D6" s="23">
        <v>2824</v>
      </c>
      <c r="E6" s="23">
        <v>1540</v>
      </c>
      <c r="F6" s="23">
        <v>234</v>
      </c>
      <c r="G6" s="23">
        <v>45</v>
      </c>
      <c r="H6" s="23">
        <v>6803</v>
      </c>
    </row>
    <row r="7" spans="1:8">
      <c r="B7" s="20">
        <v>2014</v>
      </c>
      <c r="C7" s="23">
        <v>2393</v>
      </c>
      <c r="D7" s="23">
        <v>2650</v>
      </c>
      <c r="E7" s="23">
        <v>1540</v>
      </c>
      <c r="F7" s="23">
        <v>263</v>
      </c>
      <c r="G7" s="23">
        <v>67</v>
      </c>
      <c r="H7" s="23">
        <v>6913</v>
      </c>
    </row>
    <row r="8" spans="1:8">
      <c r="B8" s="20">
        <v>2015</v>
      </c>
      <c r="C8" s="23">
        <v>2817</v>
      </c>
      <c r="D8" s="23">
        <v>3192</v>
      </c>
      <c r="E8" s="23">
        <v>1761</v>
      </c>
      <c r="F8" s="23">
        <v>253</v>
      </c>
      <c r="G8" s="23">
        <v>45</v>
      </c>
      <c r="H8" s="23">
        <v>8068</v>
      </c>
    </row>
    <row r="9" spans="1:8">
      <c r="B9" s="30">
        <v>2016</v>
      </c>
      <c r="C9" s="23">
        <v>3575</v>
      </c>
      <c r="D9" s="23">
        <v>4146</v>
      </c>
      <c r="E9" s="23">
        <v>1533</v>
      </c>
      <c r="F9" s="23">
        <v>200</v>
      </c>
      <c r="G9" s="23">
        <v>39</v>
      </c>
      <c r="H9" s="23">
        <f>SUM(C9:G9)</f>
        <v>9493</v>
      </c>
    </row>
    <row r="10" spans="1:8">
      <c r="B10" s="30">
        <v>2017</v>
      </c>
      <c r="C10" s="23">
        <v>4066</v>
      </c>
      <c r="D10" s="23">
        <v>4217</v>
      </c>
      <c r="E10" s="23">
        <v>1721</v>
      </c>
      <c r="F10" s="23">
        <v>209</v>
      </c>
      <c r="G10" s="23">
        <v>50</v>
      </c>
      <c r="H10" s="23">
        <f>SUM(C10:G10)</f>
        <v>10263</v>
      </c>
    </row>
    <row r="11" spans="1:8" s="13" customFormat="1">
      <c r="B11" s="20">
        <v>2018</v>
      </c>
      <c r="C11" s="33">
        <v>3797</v>
      </c>
      <c r="D11" s="23">
        <v>4293</v>
      </c>
      <c r="E11" s="23">
        <v>1472</v>
      </c>
      <c r="F11" s="23">
        <v>203</v>
      </c>
      <c r="G11" s="23">
        <v>57</v>
      </c>
      <c r="H11" s="23">
        <v>9822</v>
      </c>
    </row>
    <row r="12" spans="1:8" s="13" customFormat="1">
      <c r="B12" s="20">
        <v>2019</v>
      </c>
      <c r="C12" s="33">
        <v>4216</v>
      </c>
      <c r="D12" s="23">
        <v>3076</v>
      </c>
      <c r="E12" s="23">
        <v>1351</v>
      </c>
      <c r="F12" s="23">
        <v>194</v>
      </c>
      <c r="G12" s="23">
        <v>47</v>
      </c>
      <c r="H12" s="23">
        <v>8906</v>
      </c>
    </row>
    <row r="13" spans="1:8" s="13" customFormat="1">
      <c r="B13" s="20">
        <v>2020</v>
      </c>
      <c r="C13" s="33">
        <v>2750</v>
      </c>
      <c r="D13" s="23">
        <v>2442</v>
      </c>
      <c r="E13" s="23">
        <v>1289</v>
      </c>
      <c r="F13" s="23">
        <v>209</v>
      </c>
      <c r="G13" s="23">
        <v>25</v>
      </c>
      <c r="H13" s="23">
        <v>6725</v>
      </c>
    </row>
    <row r="14" spans="1:8" s="13" customFormat="1">
      <c r="B14"/>
      <c r="C14" s="331"/>
      <c r="D14" s="26"/>
      <c r="E14" s="26"/>
      <c r="F14" s="26"/>
      <c r="G14" s="26"/>
      <c r="H14" s="26"/>
    </row>
    <row r="16" spans="1:8" ht="28">
      <c r="B16" s="31" t="s">
        <v>3</v>
      </c>
      <c r="C16" s="31" t="s">
        <v>210</v>
      </c>
      <c r="D16" s="31" t="s">
        <v>209</v>
      </c>
      <c r="E16" s="31" t="s">
        <v>208</v>
      </c>
      <c r="F16" s="31" t="s">
        <v>207</v>
      </c>
      <c r="G16" s="31" t="s">
        <v>206</v>
      </c>
      <c r="H16" s="31" t="s">
        <v>7</v>
      </c>
    </row>
    <row r="17" spans="2:8">
      <c r="B17" s="20">
        <v>2011</v>
      </c>
      <c r="C17" s="39">
        <v>0.40724126882409484</v>
      </c>
      <c r="D17" s="39">
        <v>0.40980454982377446</v>
      </c>
      <c r="E17" s="39">
        <v>0.14947132329381607</v>
      </c>
      <c r="F17" s="39">
        <v>2.4351169496956104E-2</v>
      </c>
      <c r="G17" s="39">
        <v>9.1316885613585384E-3</v>
      </c>
      <c r="H17" s="39">
        <v>1</v>
      </c>
    </row>
    <row r="18" spans="2:8">
      <c r="B18" s="20">
        <v>2012</v>
      </c>
      <c r="C18" s="39">
        <v>0.35699728260869568</v>
      </c>
      <c r="D18" s="39">
        <v>0.3797554347826087</v>
      </c>
      <c r="E18" s="39">
        <v>0.20889945652173914</v>
      </c>
      <c r="F18" s="39">
        <v>4.6025815217391304E-2</v>
      </c>
      <c r="G18" s="39">
        <v>8.3220108695652179E-3</v>
      </c>
      <c r="H18" s="39">
        <v>1.0000000000000002</v>
      </c>
    </row>
    <row r="19" spans="2:8">
      <c r="B19" s="20">
        <v>2013</v>
      </c>
      <c r="C19" s="39">
        <v>0.31750698221372925</v>
      </c>
      <c r="D19" s="39">
        <v>0.41511098044980155</v>
      </c>
      <c r="E19" s="39">
        <v>0.22637071880052917</v>
      </c>
      <c r="F19" s="39">
        <v>3.4396589739820668E-2</v>
      </c>
      <c r="G19" s="39">
        <v>6.6147287961193591E-3</v>
      </c>
      <c r="H19" s="39">
        <v>0.99999999999999989</v>
      </c>
    </row>
    <row r="20" spans="2:8">
      <c r="B20" s="20">
        <v>2014</v>
      </c>
      <c r="C20" s="39">
        <v>0.34615940980760884</v>
      </c>
      <c r="D20" s="39">
        <v>0.38333574424996386</v>
      </c>
      <c r="E20" s="39">
        <v>0.22276869665846954</v>
      </c>
      <c r="F20" s="39">
        <v>3.8044264429336033E-2</v>
      </c>
      <c r="G20" s="39">
        <v>9.6918848546217271E-3</v>
      </c>
      <c r="H20" s="39">
        <v>1</v>
      </c>
    </row>
    <row r="21" spans="2:8">
      <c r="B21" s="20">
        <v>2015</v>
      </c>
      <c r="C21" s="39">
        <v>0.34915716410510661</v>
      </c>
      <c r="D21" s="39">
        <v>0.39563708477937531</v>
      </c>
      <c r="E21" s="39">
        <v>0.2182697074863659</v>
      </c>
      <c r="F21" s="39">
        <v>3.1358453148239963E-2</v>
      </c>
      <c r="G21" s="39">
        <v>5.5775904809122461E-3</v>
      </c>
      <c r="H21" s="39">
        <v>0.99999999999999989</v>
      </c>
    </row>
    <row r="22" spans="2:8">
      <c r="B22" s="20">
        <v>2016</v>
      </c>
      <c r="C22" s="39">
        <v>0.37659999999999999</v>
      </c>
      <c r="D22" s="39">
        <v>0.43669999999999998</v>
      </c>
      <c r="E22" s="39">
        <v>0.1615</v>
      </c>
      <c r="F22" s="39">
        <v>2.1100000000000001E-2</v>
      </c>
      <c r="G22" s="39">
        <v>4.1000000000000003E-3</v>
      </c>
      <c r="H22" s="39">
        <f>SUM(C22:G22)</f>
        <v>0.99999999999999989</v>
      </c>
    </row>
    <row r="23" spans="2:8">
      <c r="B23" s="20">
        <v>2017</v>
      </c>
      <c r="C23" s="39">
        <v>0.39618045405826757</v>
      </c>
      <c r="D23" s="39">
        <v>0.41089350092565524</v>
      </c>
      <c r="E23" s="39">
        <v>0.16768975932963071</v>
      </c>
      <c r="F23" s="39">
        <v>2.0364415862808145E-2</v>
      </c>
      <c r="G23" s="39">
        <v>4.8718698236383121E-3</v>
      </c>
      <c r="H23" s="39">
        <v>0.99999999999999989</v>
      </c>
    </row>
    <row r="24" spans="2:8">
      <c r="B24" s="20">
        <v>2018</v>
      </c>
      <c r="C24" s="39">
        <v>0.38658114436978214</v>
      </c>
      <c r="D24" s="39">
        <v>0.43708002443494198</v>
      </c>
      <c r="E24" s="39">
        <v>0.14986764406434536</v>
      </c>
      <c r="F24" s="39">
        <v>2.0667888413765018E-2</v>
      </c>
      <c r="G24" s="39">
        <v>5.8032987171655467E-3</v>
      </c>
      <c r="H24" s="39">
        <v>1</v>
      </c>
    </row>
    <row r="25" spans="2:8">
      <c r="B25" s="20">
        <v>2019</v>
      </c>
      <c r="C25" s="39">
        <v>0.47338872670110038</v>
      </c>
      <c r="D25" s="39">
        <v>0.34538513361778578</v>
      </c>
      <c r="E25" s="39">
        <v>0.15169548618908602</v>
      </c>
      <c r="F25" s="39">
        <v>2.1783067594879857E-2</v>
      </c>
      <c r="G25" s="39">
        <v>5.2773411183471815E-3</v>
      </c>
      <c r="H25" s="39">
        <v>0.99752975522119913</v>
      </c>
    </row>
    <row r="26" spans="2:8">
      <c r="B26" s="20">
        <v>2020</v>
      </c>
      <c r="C26" s="39">
        <v>0.40892193308550184</v>
      </c>
      <c r="D26" s="39">
        <v>0.36312267657992564</v>
      </c>
      <c r="E26" s="39">
        <v>0.1916728624535316</v>
      </c>
      <c r="F26" s="39">
        <v>3.1078066914498142E-2</v>
      </c>
      <c r="G26" s="39">
        <v>3.7174721189591076E-3</v>
      </c>
      <c r="H26" s="39">
        <v>0.9985130111524162</v>
      </c>
    </row>
    <row r="27" spans="2:8">
      <c r="C27" s="116"/>
      <c r="D27" s="116"/>
      <c r="E27" s="116"/>
      <c r="F27" s="116"/>
      <c r="G27" s="116"/>
      <c r="H27" s="116"/>
    </row>
    <row r="28" spans="2:8">
      <c r="B28" t="s">
        <v>906</v>
      </c>
      <c r="C28" s="116"/>
      <c r="D28" s="116"/>
      <c r="E28" s="116"/>
      <c r="F28" s="116"/>
      <c r="G28" s="116"/>
      <c r="H28" s="116"/>
    </row>
    <row r="29" spans="2:8">
      <c r="B29" t="s">
        <v>954</v>
      </c>
      <c r="C29" s="116"/>
      <c r="D29" s="116"/>
      <c r="E29" s="116"/>
      <c r="F29" s="116"/>
      <c r="G29" s="116"/>
      <c r="H29" s="116"/>
    </row>
    <row r="30" spans="2:8">
      <c r="B30" s="5" t="s">
        <v>806</v>
      </c>
    </row>
    <row r="31" spans="2:8" ht="14.5" thickBot="1"/>
    <row r="32" spans="2:8" ht="14.5" thickBot="1">
      <c r="B32" s="368" t="s">
        <v>703</v>
      </c>
      <c r="C32" s="369"/>
    </row>
  </sheetData>
  <mergeCells count="1">
    <mergeCell ref="B32:C32"/>
  </mergeCells>
  <hyperlinks>
    <hyperlink ref="B32" location="CONTENTS!A1" display="RETURN TO CONTENTS PAGE" xr:uid="{00000000-0004-0000-0A00-000000000000}"/>
  </hyperlinks>
  <pageMargins left="0.7" right="0.7" top="0.75" bottom="0.75" header="0.3" footer="0.3"/>
  <ignoredErrors>
    <ignoredError sqref="H9:H10 H22"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M22"/>
  <sheetViews>
    <sheetView workbookViewId="0"/>
  </sheetViews>
  <sheetFormatPr defaultColWidth="9" defaultRowHeight="14"/>
  <cols>
    <col min="1" max="1" width="7.6640625" style="1" customWidth="1"/>
    <col min="2" max="2" width="46.83203125" style="1" customWidth="1"/>
    <col min="3" max="11" width="9.58203125" style="1" customWidth="1"/>
    <col min="12" max="12" width="9.33203125" style="1" bestFit="1" customWidth="1"/>
    <col min="13" max="13" width="9" style="1"/>
  </cols>
  <sheetData>
    <row r="1" spans="1:13">
      <c r="A1" s="6" t="s">
        <v>1037</v>
      </c>
    </row>
    <row r="2" spans="1:13">
      <c r="A2" s="63"/>
    </row>
    <row r="3" spans="1:13">
      <c r="B3" s="95" t="s">
        <v>23</v>
      </c>
      <c r="C3" s="95" t="s">
        <v>75</v>
      </c>
      <c r="D3" s="95" t="s">
        <v>76</v>
      </c>
      <c r="E3" s="95" t="s">
        <v>77</v>
      </c>
      <c r="F3" s="95" t="s">
        <v>64</v>
      </c>
      <c r="G3" s="95" t="s">
        <v>63</v>
      </c>
      <c r="H3" s="95" t="s">
        <v>46</v>
      </c>
      <c r="I3" s="95" t="s">
        <v>53</v>
      </c>
      <c r="J3" s="95" t="s">
        <v>55</v>
      </c>
      <c r="K3" s="95" t="s">
        <v>60</v>
      </c>
      <c r="L3" s="96">
        <v>2016</v>
      </c>
      <c r="M3" s="96">
        <v>2021</v>
      </c>
    </row>
    <row r="4" spans="1:13">
      <c r="B4" s="97" t="s">
        <v>25</v>
      </c>
      <c r="C4" s="98">
        <v>2542</v>
      </c>
      <c r="D4" s="98">
        <v>1911</v>
      </c>
      <c r="E4" s="98">
        <v>1433</v>
      </c>
      <c r="F4" s="98">
        <v>1412</v>
      </c>
      <c r="G4" s="98">
        <v>1240</v>
      </c>
      <c r="H4" s="98">
        <v>938</v>
      </c>
      <c r="I4" s="98">
        <v>543</v>
      </c>
      <c r="J4" s="98">
        <v>642</v>
      </c>
      <c r="K4" s="98">
        <v>850</v>
      </c>
      <c r="L4" s="99">
        <v>866</v>
      </c>
      <c r="M4" s="99">
        <v>664</v>
      </c>
    </row>
    <row r="5" spans="1:13">
      <c r="B5" s="97" t="s">
        <v>26</v>
      </c>
      <c r="C5" s="98">
        <v>694</v>
      </c>
      <c r="D5" s="98">
        <v>435</v>
      </c>
      <c r="E5" s="98">
        <v>3111</v>
      </c>
      <c r="F5" s="98">
        <v>3467</v>
      </c>
      <c r="G5" s="98">
        <v>3348</v>
      </c>
      <c r="H5" s="98">
        <v>3562</v>
      </c>
      <c r="I5" s="98">
        <v>3185</v>
      </c>
      <c r="J5" s="98">
        <v>2248</v>
      </c>
      <c r="K5" s="98">
        <v>2295</v>
      </c>
      <c r="L5" s="99">
        <v>1915</v>
      </c>
      <c r="M5" s="99">
        <v>2059</v>
      </c>
    </row>
    <row r="6" spans="1:13">
      <c r="B6" s="97" t="s">
        <v>27</v>
      </c>
      <c r="C6" s="98">
        <v>3073</v>
      </c>
      <c r="D6" s="98">
        <v>1664</v>
      </c>
      <c r="E6" s="98">
        <v>2755</v>
      </c>
      <c r="F6" s="98">
        <v>2921</v>
      </c>
      <c r="G6" s="98">
        <v>3404</v>
      </c>
      <c r="H6" s="98">
        <v>3372</v>
      </c>
      <c r="I6" s="98">
        <v>2512</v>
      </c>
      <c r="J6" s="100">
        <v>3374</v>
      </c>
      <c r="K6" s="98">
        <v>3352</v>
      </c>
      <c r="L6" s="99">
        <v>3482</v>
      </c>
      <c r="M6" s="99">
        <v>4292</v>
      </c>
    </row>
    <row r="7" spans="1:13">
      <c r="B7" s="97" t="s">
        <v>28</v>
      </c>
      <c r="C7" s="98">
        <v>616</v>
      </c>
      <c r="D7" s="98">
        <v>465</v>
      </c>
      <c r="E7" s="98">
        <v>504</v>
      </c>
      <c r="F7" s="98">
        <v>496</v>
      </c>
      <c r="G7" s="98">
        <v>513</v>
      </c>
      <c r="H7" s="98">
        <v>462</v>
      </c>
      <c r="I7" s="98">
        <v>515</v>
      </c>
      <c r="J7" s="98">
        <v>603</v>
      </c>
      <c r="K7" s="98">
        <v>878</v>
      </c>
      <c r="L7" s="99">
        <v>473</v>
      </c>
      <c r="M7" s="99">
        <v>496</v>
      </c>
    </row>
    <row r="8" spans="1:13">
      <c r="B8" s="97" t="s">
        <v>29</v>
      </c>
      <c r="C8" s="98">
        <v>2180</v>
      </c>
      <c r="D8" s="98">
        <v>1875</v>
      </c>
      <c r="E8" s="98">
        <f>1750+372</f>
        <v>2122</v>
      </c>
      <c r="F8" s="98">
        <f>2300+324</f>
        <v>2624</v>
      </c>
      <c r="G8" s="98">
        <v>2437</v>
      </c>
      <c r="H8" s="98">
        <f>2688+5</f>
        <v>2693</v>
      </c>
      <c r="I8" s="98">
        <v>3331</v>
      </c>
      <c r="J8" s="98">
        <f>3660+149</f>
        <v>3809</v>
      </c>
      <c r="K8" s="98">
        <v>3037</v>
      </c>
      <c r="L8" s="99">
        <v>3162</v>
      </c>
      <c r="M8" s="99">
        <v>3140</v>
      </c>
    </row>
    <row r="9" spans="1:13">
      <c r="B9" s="97" t="s">
        <v>30</v>
      </c>
      <c r="C9" s="101" t="s">
        <v>5</v>
      </c>
      <c r="D9" s="98">
        <v>672</v>
      </c>
      <c r="E9" s="98">
        <v>845</v>
      </c>
      <c r="F9" s="98">
        <v>867</v>
      </c>
      <c r="G9" s="98">
        <v>851</v>
      </c>
      <c r="H9" s="98">
        <v>781</v>
      </c>
      <c r="I9" s="98">
        <v>728</v>
      </c>
      <c r="J9" s="98">
        <v>905</v>
      </c>
      <c r="K9" s="98">
        <v>821</v>
      </c>
      <c r="L9" s="99">
        <v>429</v>
      </c>
      <c r="M9" s="99">
        <v>332</v>
      </c>
    </row>
    <row r="10" spans="1:13">
      <c r="B10" s="97" t="s">
        <v>31</v>
      </c>
      <c r="C10" s="98">
        <v>3315</v>
      </c>
      <c r="D10" s="98">
        <v>2411</v>
      </c>
      <c r="E10" s="98">
        <v>2696</v>
      </c>
      <c r="F10" s="98">
        <v>2687</v>
      </c>
      <c r="G10" s="98">
        <v>2993</v>
      </c>
      <c r="H10" s="98">
        <v>2911</v>
      </c>
      <c r="I10" s="98">
        <v>3644</v>
      </c>
      <c r="J10" s="98">
        <v>3645</v>
      </c>
      <c r="K10" s="98">
        <v>3683</v>
      </c>
      <c r="L10" s="99">
        <v>3253</v>
      </c>
      <c r="M10" s="99">
        <v>3599</v>
      </c>
    </row>
    <row r="11" spans="1:13">
      <c r="B11" s="97" t="s">
        <v>74</v>
      </c>
      <c r="C11" s="98">
        <v>357</v>
      </c>
      <c r="D11" s="98">
        <v>370</v>
      </c>
      <c r="E11" s="98">
        <v>760</v>
      </c>
      <c r="F11" s="98">
        <v>1515</v>
      </c>
      <c r="G11" s="98">
        <v>4353</v>
      </c>
      <c r="H11" s="98">
        <v>5941</v>
      </c>
      <c r="I11" s="98">
        <v>8959</v>
      </c>
      <c r="J11" s="98">
        <v>9395</v>
      </c>
      <c r="K11" s="98">
        <v>9444</v>
      </c>
      <c r="L11" s="99">
        <v>8703</v>
      </c>
      <c r="M11" s="99">
        <v>9143</v>
      </c>
    </row>
    <row r="12" spans="1:13" ht="28">
      <c r="B12" s="97" t="s">
        <v>73</v>
      </c>
      <c r="C12" s="98">
        <v>1576</v>
      </c>
      <c r="D12" s="98">
        <v>1702</v>
      </c>
      <c r="E12" s="98">
        <v>2690</v>
      </c>
      <c r="F12" s="98">
        <v>3737</v>
      </c>
      <c r="G12" s="98">
        <v>5438</v>
      </c>
      <c r="H12" s="98">
        <v>6081</v>
      </c>
      <c r="I12" s="98">
        <v>7296</v>
      </c>
      <c r="J12" s="98">
        <v>8060</v>
      </c>
      <c r="K12" s="98">
        <v>8917</v>
      </c>
      <c r="L12" s="99">
        <v>9430</v>
      </c>
      <c r="M12" s="99">
        <v>9604</v>
      </c>
    </row>
    <row r="13" spans="1:13">
      <c r="B13" s="97" t="s">
        <v>32</v>
      </c>
      <c r="C13" s="101">
        <v>0</v>
      </c>
      <c r="D13" s="101">
        <v>0</v>
      </c>
      <c r="E13" s="98">
        <v>1451</v>
      </c>
      <c r="F13" s="98">
        <v>987</v>
      </c>
      <c r="G13" s="98">
        <v>856</v>
      </c>
      <c r="H13" s="98">
        <v>765</v>
      </c>
      <c r="I13" s="98">
        <v>743</v>
      </c>
      <c r="J13" s="98">
        <v>362</v>
      </c>
      <c r="K13" s="98">
        <v>679</v>
      </c>
      <c r="L13" s="99">
        <v>629</v>
      </c>
      <c r="M13" s="99">
        <v>576</v>
      </c>
    </row>
    <row r="14" spans="1:13">
      <c r="B14" s="97" t="s">
        <v>33</v>
      </c>
      <c r="C14" s="98">
        <v>4605</v>
      </c>
      <c r="D14" s="98">
        <v>4344</v>
      </c>
      <c r="E14" s="98">
        <v>678</v>
      </c>
      <c r="F14" s="98">
        <v>996</v>
      </c>
      <c r="G14" s="98">
        <v>1403</v>
      </c>
      <c r="H14" s="98">
        <v>1156</v>
      </c>
      <c r="I14" s="98">
        <v>2116</v>
      </c>
      <c r="J14" s="98">
        <v>1897</v>
      </c>
      <c r="K14" s="98">
        <v>2129</v>
      </c>
      <c r="L14" s="99">
        <v>2393</v>
      </c>
      <c r="M14" s="99">
        <v>2056</v>
      </c>
    </row>
    <row r="15" spans="1:13">
      <c r="B15" s="97" t="s">
        <v>34</v>
      </c>
      <c r="C15" s="101">
        <v>0</v>
      </c>
      <c r="D15" s="101">
        <v>0</v>
      </c>
      <c r="E15" s="98">
        <v>1954</v>
      </c>
      <c r="F15" s="98">
        <v>2530</v>
      </c>
      <c r="G15" s="98">
        <v>2849</v>
      </c>
      <c r="H15" s="98">
        <v>2768</v>
      </c>
      <c r="I15" s="98">
        <v>2373</v>
      </c>
      <c r="J15" s="98">
        <v>3075</v>
      </c>
      <c r="K15" s="98">
        <v>3382</v>
      </c>
      <c r="L15" s="99">
        <v>3884</v>
      </c>
      <c r="M15" s="99">
        <v>4370</v>
      </c>
    </row>
    <row r="16" spans="1:13">
      <c r="B16" s="97" t="s">
        <v>35</v>
      </c>
      <c r="C16" s="98">
        <v>1870</v>
      </c>
      <c r="D16" s="98">
        <v>1250</v>
      </c>
      <c r="E16" s="98">
        <v>1134</v>
      </c>
      <c r="F16" s="98">
        <v>1625</v>
      </c>
      <c r="G16" s="98">
        <v>2144</v>
      </c>
      <c r="H16" s="98">
        <v>2147</v>
      </c>
      <c r="I16" s="98">
        <v>3105</v>
      </c>
      <c r="J16" s="98">
        <v>2898</v>
      </c>
      <c r="K16" s="98">
        <v>3058</v>
      </c>
      <c r="L16" s="99">
        <v>3027</v>
      </c>
      <c r="M16" s="99">
        <v>3188</v>
      </c>
    </row>
    <row r="17" spans="2:13">
      <c r="B17" s="97" t="s">
        <v>36</v>
      </c>
      <c r="C17" s="98"/>
      <c r="D17" s="98">
        <v>146</v>
      </c>
      <c r="E17" s="98"/>
      <c r="F17" s="98"/>
      <c r="G17" s="98"/>
      <c r="H17" s="98"/>
      <c r="I17" s="98"/>
      <c r="J17" s="98"/>
      <c r="K17" s="98">
        <v>609</v>
      </c>
      <c r="L17" s="99"/>
      <c r="M17" s="99"/>
    </row>
    <row r="18" spans="2:13">
      <c r="B18" s="96" t="s">
        <v>7</v>
      </c>
      <c r="C18" s="102">
        <f t="shared" ref="C18:K18" si="0">SUM(C4:C17)</f>
        <v>20828</v>
      </c>
      <c r="D18" s="102">
        <f t="shared" si="0"/>
        <v>17245</v>
      </c>
      <c r="E18" s="102">
        <f t="shared" si="0"/>
        <v>22133</v>
      </c>
      <c r="F18" s="102">
        <f t="shared" si="0"/>
        <v>25864</v>
      </c>
      <c r="G18" s="102">
        <f t="shared" si="0"/>
        <v>31829</v>
      </c>
      <c r="H18" s="102">
        <f t="shared" si="0"/>
        <v>33577</v>
      </c>
      <c r="I18" s="102">
        <f t="shared" si="0"/>
        <v>39050</v>
      </c>
      <c r="J18" s="102">
        <f t="shared" si="0"/>
        <v>40913</v>
      </c>
      <c r="K18" s="102">
        <f t="shared" si="0"/>
        <v>43134</v>
      </c>
      <c r="L18" s="103">
        <v>41656</v>
      </c>
      <c r="M18" s="103">
        <v>43519</v>
      </c>
    </row>
    <row r="20" spans="2:13">
      <c r="B20" s="76" t="s">
        <v>664</v>
      </c>
    </row>
    <row r="21" spans="2:13" ht="14.5" thickBot="1"/>
    <row r="22" spans="2:13" ht="14.5" thickBot="1">
      <c r="B22" s="368" t="s">
        <v>703</v>
      </c>
      <c r="C22" s="369"/>
    </row>
  </sheetData>
  <mergeCells count="1">
    <mergeCell ref="B22:C22"/>
  </mergeCells>
  <hyperlinks>
    <hyperlink ref="B22" location="CONTENTS!A1" display="RETURN TO CONTENTS PAGE" xr:uid="{00000000-0004-0000-0B00-000000000000}"/>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K18"/>
  <sheetViews>
    <sheetView workbookViewId="0"/>
  </sheetViews>
  <sheetFormatPr defaultColWidth="8.08203125" defaultRowHeight="15" customHeight="1"/>
  <cols>
    <col min="1" max="1" width="6.08203125" style="1" customWidth="1"/>
    <col min="2" max="2" width="28.83203125" style="1" customWidth="1"/>
    <col min="3" max="14" width="9.5" style="2" hidden="1" customWidth="1"/>
    <col min="15" max="15" width="10.08203125" style="2" hidden="1" customWidth="1"/>
    <col min="16" max="16" width="8.08203125" style="2" hidden="1" customWidth="1"/>
    <col min="17" max="17" width="0" style="1" hidden="1" customWidth="1"/>
    <col min="18" max="18" width="9.58203125" style="1" customWidth="1"/>
    <col min="19" max="16384" width="8.08203125" style="1"/>
  </cols>
  <sheetData>
    <row r="1" spans="1:37" ht="15" customHeight="1">
      <c r="A1" s="6" t="s">
        <v>1138</v>
      </c>
    </row>
    <row r="3" spans="1:37" ht="15" customHeight="1">
      <c r="B3" s="229" t="s">
        <v>37</v>
      </c>
      <c r="C3" s="230" t="s">
        <v>707</v>
      </c>
      <c r="D3" s="230" t="s">
        <v>708</v>
      </c>
      <c r="E3" s="230" t="s">
        <v>63</v>
      </c>
      <c r="F3" s="230" t="s">
        <v>709</v>
      </c>
      <c r="G3" s="230" t="s">
        <v>710</v>
      </c>
      <c r="H3" s="231" t="s">
        <v>711</v>
      </c>
      <c r="I3" s="231" t="s">
        <v>712</v>
      </c>
      <c r="J3" s="231" t="s">
        <v>46</v>
      </c>
      <c r="K3" s="231" t="s">
        <v>713</v>
      </c>
      <c r="L3" s="231" t="s">
        <v>714</v>
      </c>
      <c r="M3" s="231" t="s">
        <v>715</v>
      </c>
      <c r="N3" s="231" t="s">
        <v>716</v>
      </c>
      <c r="O3" s="231" t="s">
        <v>53</v>
      </c>
      <c r="P3" s="231" t="s">
        <v>717</v>
      </c>
      <c r="Q3" s="231" t="s">
        <v>718</v>
      </c>
      <c r="R3" s="231" t="s">
        <v>181</v>
      </c>
      <c r="S3" s="231" t="s">
        <v>54</v>
      </c>
      <c r="T3" s="231" t="s">
        <v>55</v>
      </c>
      <c r="U3" s="231" t="s">
        <v>56</v>
      </c>
      <c r="V3" s="231" t="s">
        <v>57</v>
      </c>
      <c r="W3" s="231" t="s">
        <v>58</v>
      </c>
      <c r="X3" s="231" t="s">
        <v>59</v>
      </c>
      <c r="Y3" s="132" t="s">
        <v>60</v>
      </c>
      <c r="Z3" s="132" t="s">
        <v>61</v>
      </c>
      <c r="AA3" s="132" t="s">
        <v>62</v>
      </c>
      <c r="AB3" s="132" t="s">
        <v>82</v>
      </c>
      <c r="AC3" s="132" t="s">
        <v>182</v>
      </c>
      <c r="AD3" s="132" t="s">
        <v>719</v>
      </c>
      <c r="AE3" s="132" t="s">
        <v>720</v>
      </c>
      <c r="AF3" s="233" t="s">
        <v>751</v>
      </c>
      <c r="AG3" s="132" t="s">
        <v>808</v>
      </c>
      <c r="AH3" s="95">
        <v>2020</v>
      </c>
      <c r="AI3" s="95">
        <v>2021</v>
      </c>
      <c r="AJ3" s="95">
        <v>2022</v>
      </c>
      <c r="AK3" s="95">
        <v>2023</v>
      </c>
    </row>
    <row r="4" spans="1:37" ht="15" customHeight="1">
      <c r="B4" s="232" t="s">
        <v>38</v>
      </c>
      <c r="C4" s="130">
        <v>6132</v>
      </c>
      <c r="D4" s="130">
        <v>7498</v>
      </c>
      <c r="E4" s="130">
        <v>6308</v>
      </c>
      <c r="F4" s="130">
        <v>4527</v>
      </c>
      <c r="G4" s="130">
        <v>4426</v>
      </c>
      <c r="H4" s="130">
        <v>5243</v>
      </c>
      <c r="I4" s="130">
        <v>4901</v>
      </c>
      <c r="J4" s="130">
        <v>5227</v>
      </c>
      <c r="K4" s="130">
        <v>5500</v>
      </c>
      <c r="L4" s="130">
        <v>6124</v>
      </c>
      <c r="M4" s="130">
        <v>6853</v>
      </c>
      <c r="N4" s="130">
        <v>7137</v>
      </c>
      <c r="O4" s="130">
        <v>7807</v>
      </c>
      <c r="P4" s="130">
        <v>8421</v>
      </c>
      <c r="Q4" s="130">
        <v>7774</v>
      </c>
      <c r="R4" s="130">
        <v>6541</v>
      </c>
      <c r="S4" s="130">
        <v>5732</v>
      </c>
      <c r="T4" s="130">
        <v>6075</v>
      </c>
      <c r="U4" s="130">
        <v>6494</v>
      </c>
      <c r="V4" s="130">
        <v>6281</v>
      </c>
      <c r="W4" s="130">
        <v>4253</v>
      </c>
      <c r="X4" s="130">
        <v>2813</v>
      </c>
      <c r="Y4" s="130">
        <v>2660</v>
      </c>
      <c r="Z4" s="130">
        <v>2248</v>
      </c>
      <c r="AA4" s="130">
        <v>1868</v>
      </c>
      <c r="AB4" s="130">
        <v>1792</v>
      </c>
      <c r="AC4" s="130">
        <v>1777</v>
      </c>
      <c r="AD4" s="130">
        <v>1958</v>
      </c>
      <c r="AE4" s="131">
        <v>2047</v>
      </c>
      <c r="AF4" s="234">
        <v>1937</v>
      </c>
      <c r="AG4" s="234">
        <v>2000</v>
      </c>
      <c r="AH4" s="28">
        <v>1027</v>
      </c>
      <c r="AI4" s="28">
        <v>1041</v>
      </c>
      <c r="AJ4" s="28">
        <v>1701</v>
      </c>
      <c r="AK4" s="28">
        <v>1535</v>
      </c>
    </row>
    <row r="5" spans="1:37" ht="15" customHeight="1">
      <c r="B5" s="232" t="s">
        <v>39</v>
      </c>
      <c r="C5" s="130">
        <v>1031</v>
      </c>
      <c r="D5" s="130">
        <v>1757</v>
      </c>
      <c r="E5" s="130">
        <v>2313</v>
      </c>
      <c r="F5" s="130">
        <v>4593</v>
      </c>
      <c r="G5" s="130">
        <v>5450</v>
      </c>
      <c r="H5" s="130">
        <v>5094</v>
      </c>
      <c r="I5" s="130">
        <v>3799</v>
      </c>
      <c r="J5" s="130">
        <v>3377</v>
      </c>
      <c r="K5" s="130">
        <v>3483</v>
      </c>
      <c r="L5" s="130">
        <v>3663</v>
      </c>
      <c r="M5" s="130">
        <v>3665</v>
      </c>
      <c r="N5" s="130">
        <v>3879</v>
      </c>
      <c r="O5" s="130">
        <v>4363</v>
      </c>
      <c r="P5" s="130">
        <v>4821</v>
      </c>
      <c r="Q5" s="130">
        <v>5008</v>
      </c>
      <c r="R5" s="130">
        <v>4283</v>
      </c>
      <c r="S5" s="130">
        <v>3828</v>
      </c>
      <c r="T5" s="130">
        <v>3677</v>
      </c>
      <c r="U5" s="130">
        <v>3865</v>
      </c>
      <c r="V5" s="130">
        <v>3712</v>
      </c>
      <c r="W5" s="130">
        <v>4914</v>
      </c>
      <c r="X5" s="130">
        <v>3985</v>
      </c>
      <c r="Y5" s="130">
        <v>3261</v>
      </c>
      <c r="Z5" s="130">
        <v>2833</v>
      </c>
      <c r="AA5" s="130">
        <v>2372</v>
      </c>
      <c r="AB5" s="130">
        <v>2050</v>
      </c>
      <c r="AC5" s="130">
        <v>1938</v>
      </c>
      <c r="AD5" s="130">
        <v>1227</v>
      </c>
      <c r="AE5" s="131">
        <v>1438</v>
      </c>
      <c r="AF5" s="234">
        <v>1249</v>
      </c>
      <c r="AG5" s="269">
        <v>599</v>
      </c>
      <c r="AH5" s="34">
        <v>411</v>
      </c>
      <c r="AI5" s="34">
        <v>341</v>
      </c>
      <c r="AJ5" s="34">
        <v>423</v>
      </c>
      <c r="AK5" s="34">
        <v>372</v>
      </c>
    </row>
    <row r="6" spans="1:37" ht="15" customHeight="1">
      <c r="B6" s="232" t="s">
        <v>721</v>
      </c>
      <c r="C6" s="130">
        <v>1245</v>
      </c>
      <c r="D6" s="130">
        <v>866</v>
      </c>
      <c r="E6" s="130" t="s">
        <v>722</v>
      </c>
      <c r="F6" s="130">
        <v>199</v>
      </c>
      <c r="G6" s="130">
        <v>147</v>
      </c>
      <c r="H6" s="130">
        <v>338</v>
      </c>
      <c r="I6" s="130">
        <v>265</v>
      </c>
      <c r="J6" s="130">
        <v>243</v>
      </c>
      <c r="K6" s="130">
        <v>173</v>
      </c>
      <c r="L6" s="130">
        <v>291</v>
      </c>
      <c r="M6" s="130">
        <v>197</v>
      </c>
      <c r="N6" s="130">
        <v>157</v>
      </c>
      <c r="O6" s="130">
        <v>147</v>
      </c>
      <c r="P6" s="130">
        <v>354</v>
      </c>
      <c r="Q6" s="130">
        <v>381</v>
      </c>
      <c r="R6" s="130">
        <v>270</v>
      </c>
      <c r="S6" s="130">
        <v>151</v>
      </c>
      <c r="T6" s="130">
        <v>212</v>
      </c>
      <c r="U6" s="130">
        <v>119</v>
      </c>
      <c r="V6" s="130">
        <v>54</v>
      </c>
      <c r="W6" s="130">
        <v>14</v>
      </c>
      <c r="X6" s="130">
        <v>11</v>
      </c>
      <c r="Y6" s="130">
        <v>5</v>
      </c>
      <c r="Z6" s="130">
        <v>5</v>
      </c>
      <c r="AA6" s="130">
        <v>1</v>
      </c>
      <c r="AB6" s="130">
        <v>11</v>
      </c>
      <c r="AC6" s="130"/>
      <c r="AD6" s="130">
        <v>54</v>
      </c>
      <c r="AE6" s="131"/>
      <c r="AF6" s="234"/>
      <c r="AG6" s="269"/>
      <c r="AH6" s="34"/>
      <c r="AI6" s="34"/>
      <c r="AJ6" s="34"/>
      <c r="AK6" s="34"/>
    </row>
    <row r="7" spans="1:37" ht="15" customHeight="1">
      <c r="B7" s="232" t="s">
        <v>723</v>
      </c>
      <c r="C7" s="130">
        <v>5918</v>
      </c>
      <c r="D7" s="130">
        <v>8389</v>
      </c>
      <c r="E7" s="130" t="s">
        <v>722</v>
      </c>
      <c r="F7" s="130">
        <v>8921</v>
      </c>
      <c r="G7" s="130">
        <v>9729</v>
      </c>
      <c r="H7" s="130">
        <v>9999</v>
      </c>
      <c r="I7" s="130">
        <v>8435</v>
      </c>
      <c r="J7" s="130">
        <v>8361</v>
      </c>
      <c r="K7" s="130">
        <v>8810</v>
      </c>
      <c r="L7" s="130">
        <v>9496</v>
      </c>
      <c r="M7" s="130">
        <v>10321</v>
      </c>
      <c r="N7" s="130">
        <v>10859</v>
      </c>
      <c r="O7" s="130">
        <v>12023</v>
      </c>
      <c r="P7" s="130">
        <v>12888</v>
      </c>
      <c r="Q7" s="130">
        <v>12401</v>
      </c>
      <c r="R7" s="130">
        <v>10554</v>
      </c>
      <c r="S7" s="130">
        <v>9409</v>
      </c>
      <c r="T7" s="130">
        <v>9540</v>
      </c>
      <c r="U7" s="130">
        <v>10240</v>
      </c>
      <c r="V7" s="130">
        <v>9939</v>
      </c>
      <c r="W7" s="130">
        <v>9153</v>
      </c>
      <c r="X7" s="130">
        <v>6787</v>
      </c>
      <c r="Y7" s="130">
        <v>5916</v>
      </c>
      <c r="Z7" s="130">
        <v>5076</v>
      </c>
      <c r="AA7" s="130">
        <v>4239</v>
      </c>
      <c r="AB7" s="130">
        <v>3831</v>
      </c>
      <c r="AC7" s="130"/>
      <c r="AD7" s="130">
        <v>3132</v>
      </c>
      <c r="AE7" s="131"/>
      <c r="AF7" s="234"/>
      <c r="AG7" s="269"/>
      <c r="AH7" s="34"/>
      <c r="AI7" s="34"/>
      <c r="AJ7" s="34"/>
      <c r="AK7" s="34"/>
    </row>
    <row r="8" spans="1:37" ht="15" customHeight="1">
      <c r="B8" s="232" t="s">
        <v>724</v>
      </c>
      <c r="C8" s="130">
        <v>6107</v>
      </c>
      <c r="D8" s="130">
        <v>8227</v>
      </c>
      <c r="E8" s="130">
        <v>7811</v>
      </c>
      <c r="F8" s="130">
        <v>8013</v>
      </c>
      <c r="G8" s="130">
        <v>8573</v>
      </c>
      <c r="H8" s="130">
        <v>9267</v>
      </c>
      <c r="I8" s="130">
        <v>7951</v>
      </c>
      <c r="J8" s="130">
        <v>8074</v>
      </c>
      <c r="K8" s="130">
        <v>8528</v>
      </c>
      <c r="L8" s="130">
        <v>9304</v>
      </c>
      <c r="M8" s="130">
        <v>10005</v>
      </c>
      <c r="N8" s="130">
        <v>10511</v>
      </c>
      <c r="O8" s="130">
        <v>11680</v>
      </c>
      <c r="P8" s="130">
        <v>12749</v>
      </c>
      <c r="Q8" s="130">
        <v>12202</v>
      </c>
      <c r="R8" s="130">
        <v>10336</v>
      </c>
      <c r="S8" s="130">
        <v>9093</v>
      </c>
      <c r="T8" s="130">
        <v>9229</v>
      </c>
      <c r="U8" s="130">
        <v>9808</v>
      </c>
      <c r="V8" s="130">
        <v>9448</v>
      </c>
      <c r="W8" s="130">
        <v>8586</v>
      </c>
      <c r="X8" s="130">
        <v>6211</v>
      </c>
      <c r="Y8" s="130">
        <v>5354</v>
      </c>
      <c r="Z8" s="130">
        <v>4639</v>
      </c>
      <c r="AA8" s="130">
        <v>3904</v>
      </c>
      <c r="AB8" s="130">
        <v>3553</v>
      </c>
      <c r="AC8" s="130">
        <v>3432</v>
      </c>
      <c r="AD8" s="130">
        <v>2938</v>
      </c>
      <c r="AE8" s="131"/>
      <c r="AF8" s="234"/>
      <c r="AG8" s="269"/>
      <c r="AH8" s="34"/>
      <c r="AI8" s="34"/>
      <c r="AJ8" s="34"/>
      <c r="AK8" s="34"/>
    </row>
    <row r="9" spans="1:37" ht="15" customHeight="1">
      <c r="B9" s="232" t="s">
        <v>725</v>
      </c>
      <c r="C9" s="130">
        <v>1056</v>
      </c>
      <c r="D9" s="130">
        <v>1028</v>
      </c>
      <c r="E9" s="130">
        <v>810</v>
      </c>
      <c r="F9" s="130">
        <v>1107</v>
      </c>
      <c r="G9" s="130">
        <v>1303</v>
      </c>
      <c r="H9" s="130">
        <v>1070</v>
      </c>
      <c r="I9" s="130">
        <v>749</v>
      </c>
      <c r="J9" s="130">
        <v>530</v>
      </c>
      <c r="K9" s="130">
        <v>455</v>
      </c>
      <c r="L9" s="130">
        <v>483</v>
      </c>
      <c r="M9" s="130">
        <v>513</v>
      </c>
      <c r="N9" s="130">
        <v>505</v>
      </c>
      <c r="O9" s="130">
        <v>490</v>
      </c>
      <c r="P9" s="130">
        <v>493</v>
      </c>
      <c r="Q9" s="130">
        <v>580</v>
      </c>
      <c r="R9" s="130">
        <v>488</v>
      </c>
      <c r="S9" s="130">
        <v>467</v>
      </c>
      <c r="T9" s="130">
        <v>523</v>
      </c>
      <c r="U9" s="130">
        <v>551</v>
      </c>
      <c r="V9" s="130">
        <v>545</v>
      </c>
      <c r="W9" s="130">
        <v>581</v>
      </c>
      <c r="X9" s="130">
        <v>587</v>
      </c>
      <c r="Y9" s="130">
        <v>567</v>
      </c>
      <c r="Z9" s="130">
        <v>442</v>
      </c>
      <c r="AA9" s="130">
        <v>336</v>
      </c>
      <c r="AB9" s="130">
        <v>289</v>
      </c>
      <c r="AC9" s="130">
        <v>283</v>
      </c>
      <c r="AD9" s="130">
        <v>248</v>
      </c>
      <c r="AE9" s="131"/>
      <c r="AF9" s="234"/>
      <c r="AG9" s="269"/>
      <c r="AH9" s="34"/>
      <c r="AI9" s="34"/>
      <c r="AJ9" s="34"/>
      <c r="AK9" s="34"/>
    </row>
    <row r="10" spans="1:37" ht="15" customHeight="1">
      <c r="B10" s="232" t="s">
        <v>726</v>
      </c>
      <c r="C10" s="130">
        <v>4801</v>
      </c>
      <c r="D10" s="130">
        <v>5191</v>
      </c>
      <c r="E10" s="130" t="s">
        <v>722</v>
      </c>
      <c r="F10" s="130">
        <v>4871</v>
      </c>
      <c r="G10" s="130">
        <v>5569</v>
      </c>
      <c r="H10" s="130">
        <v>5966</v>
      </c>
      <c r="I10" s="130">
        <v>5076</v>
      </c>
      <c r="J10" s="130">
        <v>4830</v>
      </c>
      <c r="K10" s="130">
        <v>5153</v>
      </c>
      <c r="L10" s="130">
        <v>5628</v>
      </c>
      <c r="M10" s="130">
        <v>6155</v>
      </c>
      <c r="N10" s="130">
        <v>6569</v>
      </c>
      <c r="O10" s="130">
        <v>7486</v>
      </c>
      <c r="P10" s="130">
        <v>8349</v>
      </c>
      <c r="Q10" s="130">
        <v>8290</v>
      </c>
      <c r="R10" s="130">
        <v>6640</v>
      </c>
      <c r="S10" s="130">
        <v>5859</v>
      </c>
      <c r="T10" s="130">
        <v>6022</v>
      </c>
      <c r="U10" s="130">
        <v>6479</v>
      </c>
      <c r="V10" s="130">
        <v>6086</v>
      </c>
      <c r="W10" s="130">
        <v>5749</v>
      </c>
      <c r="X10" s="130">
        <v>4084</v>
      </c>
      <c r="Y10" s="130">
        <v>3602</v>
      </c>
      <c r="Z10" s="130">
        <v>3171</v>
      </c>
      <c r="AA10" s="130">
        <v>2616</v>
      </c>
      <c r="AB10" s="130">
        <v>2329</v>
      </c>
      <c r="AC10" s="130">
        <v>2292</v>
      </c>
      <c r="AD10" s="130">
        <v>1942</v>
      </c>
      <c r="AE10" s="131"/>
      <c r="AF10" s="234"/>
      <c r="AG10" s="269"/>
      <c r="AH10" s="34"/>
      <c r="AI10" s="34"/>
      <c r="AJ10" s="34"/>
      <c r="AK10" s="34"/>
    </row>
    <row r="11" spans="1:37" ht="15" customHeight="1">
      <c r="B11" s="232" t="s">
        <v>727</v>
      </c>
      <c r="C11" s="130">
        <v>2362</v>
      </c>
      <c r="D11" s="130">
        <v>4064</v>
      </c>
      <c r="E11" s="130" t="s">
        <v>722</v>
      </c>
      <c r="F11" s="130">
        <v>4249</v>
      </c>
      <c r="G11" s="130">
        <v>4307</v>
      </c>
      <c r="H11" s="130">
        <v>4371</v>
      </c>
      <c r="I11" s="130">
        <v>3624</v>
      </c>
      <c r="J11" s="130">
        <v>3774</v>
      </c>
      <c r="K11" s="130">
        <v>3830</v>
      </c>
      <c r="L11" s="130">
        <v>4159</v>
      </c>
      <c r="M11" s="130">
        <v>4363</v>
      </c>
      <c r="N11" s="130">
        <v>4447</v>
      </c>
      <c r="O11" s="130">
        <v>4684</v>
      </c>
      <c r="P11" s="130">
        <v>4893</v>
      </c>
      <c r="Q11" s="130">
        <v>4492</v>
      </c>
      <c r="R11" s="130">
        <v>4184</v>
      </c>
      <c r="S11" s="130">
        <v>3701</v>
      </c>
      <c r="T11" s="130">
        <v>3730</v>
      </c>
      <c r="U11" s="130">
        <v>3880</v>
      </c>
      <c r="V11" s="130">
        <v>3907</v>
      </c>
      <c r="W11" s="130">
        <v>3418</v>
      </c>
      <c r="X11" s="130">
        <v>2714</v>
      </c>
      <c r="Y11" s="130">
        <v>2319</v>
      </c>
      <c r="Z11" s="130">
        <v>1910</v>
      </c>
      <c r="AA11" s="130">
        <v>1624</v>
      </c>
      <c r="AB11" s="130">
        <v>1513</v>
      </c>
      <c r="AC11" s="130">
        <v>1581</v>
      </c>
      <c r="AD11" s="130">
        <v>1244</v>
      </c>
      <c r="AE11" s="131"/>
      <c r="AF11" s="234"/>
      <c r="AG11" s="269"/>
      <c r="AH11" s="34"/>
      <c r="AI11" s="34"/>
      <c r="AJ11" s="34"/>
      <c r="AK11" s="34"/>
    </row>
    <row r="12" spans="1:37" ht="15" customHeight="1">
      <c r="B12" s="232" t="s">
        <v>728</v>
      </c>
      <c r="C12" s="130">
        <v>341</v>
      </c>
      <c r="D12" s="130">
        <v>726</v>
      </c>
      <c r="E12" s="130">
        <v>892</v>
      </c>
      <c r="F12" s="130">
        <v>1414</v>
      </c>
      <c r="G12" s="130">
        <v>1443</v>
      </c>
      <c r="H12" s="130">
        <v>1489</v>
      </c>
      <c r="I12" s="130">
        <v>1103</v>
      </c>
      <c r="J12" s="130">
        <v>1042</v>
      </c>
      <c r="K12" s="130">
        <v>1111</v>
      </c>
      <c r="L12" s="130">
        <v>1064</v>
      </c>
      <c r="M12" s="130">
        <v>1048</v>
      </c>
      <c r="N12" s="130">
        <v>547</v>
      </c>
      <c r="O12" s="130">
        <v>371</v>
      </c>
      <c r="P12" s="130">
        <v>249</v>
      </c>
      <c r="Q12" s="130">
        <v>172</v>
      </c>
      <c r="R12" s="130">
        <v>122</v>
      </c>
      <c r="S12" s="130">
        <v>140</v>
      </c>
      <c r="T12" s="130">
        <v>178</v>
      </c>
      <c r="U12" s="130">
        <v>112</v>
      </c>
      <c r="V12" s="130">
        <v>110</v>
      </c>
      <c r="W12" s="130">
        <v>155</v>
      </c>
      <c r="X12" s="130">
        <v>218</v>
      </c>
      <c r="Y12" s="130">
        <v>211</v>
      </c>
      <c r="Z12" s="130">
        <v>170</v>
      </c>
      <c r="AA12" s="130">
        <v>170</v>
      </c>
      <c r="AB12" s="130">
        <v>152</v>
      </c>
      <c r="AC12" s="130">
        <v>158</v>
      </c>
      <c r="AD12" s="130">
        <v>145</v>
      </c>
      <c r="AE12" s="131"/>
      <c r="AF12" s="234"/>
      <c r="AG12" s="269"/>
      <c r="AH12" s="34"/>
      <c r="AI12" s="34"/>
      <c r="AJ12" s="34"/>
      <c r="AK12" s="34"/>
    </row>
    <row r="13" spans="1:37" ht="15" customHeight="1">
      <c r="B13" s="229" t="s">
        <v>7</v>
      </c>
      <c r="C13" s="230">
        <v>7163</v>
      </c>
      <c r="D13" s="230">
        <v>9255</v>
      </c>
      <c r="E13" s="230">
        <v>8621</v>
      </c>
      <c r="F13" s="230">
        <v>9120</v>
      </c>
      <c r="G13" s="230">
        <v>9876</v>
      </c>
      <c r="H13" s="230">
        <v>10337</v>
      </c>
      <c r="I13" s="230">
        <v>8700</v>
      </c>
      <c r="J13" s="230">
        <v>8604</v>
      </c>
      <c r="K13" s="230">
        <v>8983</v>
      </c>
      <c r="L13" s="230">
        <v>9787</v>
      </c>
      <c r="M13" s="230">
        <v>10518</v>
      </c>
      <c r="N13" s="230">
        <v>11016</v>
      </c>
      <c r="O13" s="230">
        <v>12170</v>
      </c>
      <c r="P13" s="230">
        <v>13242</v>
      </c>
      <c r="Q13" s="230">
        <v>12782</v>
      </c>
      <c r="R13" s="230">
        <v>10824</v>
      </c>
      <c r="S13" s="230">
        <v>9560</v>
      </c>
      <c r="T13" s="230">
        <v>9752</v>
      </c>
      <c r="U13" s="230">
        <v>10359</v>
      </c>
      <c r="V13" s="230">
        <v>9993</v>
      </c>
      <c r="W13" s="230">
        <v>9167</v>
      </c>
      <c r="X13" s="230">
        <v>6798</v>
      </c>
      <c r="Y13" s="132">
        <v>5921</v>
      </c>
      <c r="Z13" s="132">
        <v>5081</v>
      </c>
      <c r="AA13" s="132">
        <v>4240</v>
      </c>
      <c r="AB13" s="132">
        <v>4280</v>
      </c>
      <c r="AC13" s="230">
        <v>3715</v>
      </c>
      <c r="AD13" s="230">
        <v>3185</v>
      </c>
      <c r="AE13" s="132">
        <f>SUM(AE4:AE5)</f>
        <v>3485</v>
      </c>
      <c r="AF13" s="233">
        <v>3186</v>
      </c>
      <c r="AG13" s="233">
        <v>2599</v>
      </c>
      <c r="AH13" s="27">
        <f>SUM(AH4:AH12)</f>
        <v>1438</v>
      </c>
      <c r="AI13" s="27">
        <f>SUM(AI4:AI12)</f>
        <v>1382</v>
      </c>
      <c r="AJ13" s="27">
        <f>SUM(AJ4:AJ12)</f>
        <v>2124</v>
      </c>
      <c r="AK13" s="27">
        <v>1907</v>
      </c>
    </row>
    <row r="15" spans="1:37" ht="15" customHeight="1">
      <c r="B15" s="1" t="s">
        <v>861</v>
      </c>
    </row>
    <row r="16" spans="1:37" ht="15" customHeight="1" thickBot="1"/>
    <row r="17" spans="2:2" ht="15" customHeight="1">
      <c r="B17" s="261" t="s">
        <v>703</v>
      </c>
    </row>
    <row r="18" spans="2:2" ht="15" customHeight="1">
      <c r="B18" s="262"/>
    </row>
  </sheetData>
  <hyperlinks>
    <hyperlink ref="B8" location="CONTENTS!A1" display="RETURN TO CONTENTS PAGE" xr:uid="{00000000-0004-0000-0C00-000000000000}"/>
    <hyperlink ref="B17" location="CONTENTS!A1" display="RETURN TO CONTENTS PAGE" xr:uid="{00000000-0004-0000-0C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E20"/>
  <sheetViews>
    <sheetView workbookViewId="0"/>
  </sheetViews>
  <sheetFormatPr defaultRowHeight="14"/>
  <cols>
    <col min="1" max="1" width="14.1640625" customWidth="1"/>
    <col min="2" max="2" width="22.1640625" customWidth="1"/>
  </cols>
  <sheetData>
    <row r="1" spans="1:5">
      <c r="A1" s="12" t="s">
        <v>1038</v>
      </c>
    </row>
    <row r="3" spans="1:5">
      <c r="A3" s="20" t="s">
        <v>809</v>
      </c>
      <c r="B3" s="20" t="s">
        <v>810</v>
      </c>
      <c r="C3" s="302" t="s">
        <v>811</v>
      </c>
      <c r="D3" s="302"/>
      <c r="E3" s="302"/>
    </row>
    <row r="4" spans="1:5">
      <c r="A4" s="20" t="s">
        <v>812</v>
      </c>
      <c r="B4" s="20">
        <v>938</v>
      </c>
      <c r="C4" s="371">
        <v>859</v>
      </c>
      <c r="D4" s="371"/>
      <c r="E4" s="371"/>
    </row>
    <row r="5" spans="1:5">
      <c r="A5" s="20" t="s">
        <v>791</v>
      </c>
      <c r="B5" s="20">
        <v>1812</v>
      </c>
      <c r="C5" s="371">
        <v>1594</v>
      </c>
      <c r="D5" s="371"/>
      <c r="E5" s="371"/>
    </row>
    <row r="6" spans="1:5">
      <c r="A6" s="20" t="s">
        <v>792</v>
      </c>
      <c r="B6" s="20">
        <v>2076</v>
      </c>
      <c r="C6" s="371">
        <v>1858</v>
      </c>
      <c r="D6" s="371"/>
      <c r="E6" s="371"/>
    </row>
    <row r="7" spans="1:5">
      <c r="A7" s="20" t="s">
        <v>793</v>
      </c>
      <c r="B7" s="20">
        <v>2179</v>
      </c>
      <c r="C7" s="371">
        <v>2086</v>
      </c>
      <c r="D7" s="371"/>
      <c r="E7" s="371"/>
    </row>
    <row r="8" spans="1:5">
      <c r="A8" s="20" t="s">
        <v>794</v>
      </c>
      <c r="B8" s="20">
        <v>2225</v>
      </c>
      <c r="C8" s="371">
        <v>2214</v>
      </c>
      <c r="D8" s="371"/>
      <c r="E8" s="371"/>
    </row>
    <row r="9" spans="1:5">
      <c r="A9" s="20" t="s">
        <v>795</v>
      </c>
      <c r="B9" s="20">
        <v>2427</v>
      </c>
      <c r="C9" s="371">
        <v>2298</v>
      </c>
      <c r="D9" s="371"/>
      <c r="E9" s="371"/>
    </row>
    <row r="10" spans="1:5">
      <c r="A10" s="20" t="s">
        <v>796</v>
      </c>
      <c r="B10" s="20">
        <v>2625</v>
      </c>
      <c r="C10" s="371">
        <v>2600</v>
      </c>
      <c r="D10" s="371"/>
      <c r="E10" s="371"/>
    </row>
    <row r="11" spans="1:5">
      <c r="A11" s="20" t="s">
        <v>797</v>
      </c>
      <c r="B11" s="20">
        <v>3027</v>
      </c>
      <c r="C11" s="371">
        <v>2776</v>
      </c>
      <c r="D11" s="371"/>
      <c r="E11" s="371"/>
    </row>
    <row r="12" spans="1:5">
      <c r="A12" s="20" t="s">
        <v>798</v>
      </c>
      <c r="B12" s="20">
        <v>2834</v>
      </c>
      <c r="C12" s="371">
        <v>2490</v>
      </c>
      <c r="D12" s="371"/>
      <c r="E12" s="371"/>
    </row>
    <row r="13" spans="1:5">
      <c r="A13" s="20" t="s">
        <v>799</v>
      </c>
      <c r="B13" s="20">
        <v>1915</v>
      </c>
      <c r="C13" s="371">
        <v>1622</v>
      </c>
      <c r="D13" s="371"/>
      <c r="E13" s="371"/>
    </row>
    <row r="14" spans="1:5">
      <c r="A14" s="20" t="s">
        <v>800</v>
      </c>
      <c r="B14" s="20">
        <v>850</v>
      </c>
      <c r="C14" s="371">
        <v>557</v>
      </c>
      <c r="D14" s="371"/>
      <c r="E14" s="371"/>
    </row>
    <row r="15" spans="1:5">
      <c r="A15" s="20" t="s">
        <v>801</v>
      </c>
      <c r="B15" s="20">
        <v>380</v>
      </c>
      <c r="C15" s="371">
        <v>201</v>
      </c>
      <c r="D15" s="371"/>
      <c r="E15" s="371"/>
    </row>
    <row r="16" spans="1:5">
      <c r="A16" s="20" t="s">
        <v>813</v>
      </c>
      <c r="B16" s="20">
        <v>230</v>
      </c>
      <c r="C16" s="371">
        <v>78</v>
      </c>
      <c r="D16" s="371"/>
      <c r="E16" s="371"/>
    </row>
    <row r="18" spans="1:1">
      <c r="A18" t="s">
        <v>862</v>
      </c>
    </row>
    <row r="19" spans="1:1">
      <c r="A19" t="s">
        <v>814</v>
      </c>
    </row>
    <row r="20" spans="1:1">
      <c r="A20" t="s">
        <v>815</v>
      </c>
    </row>
  </sheetData>
  <mergeCells count="13">
    <mergeCell ref="C13:E13"/>
    <mergeCell ref="C14:E14"/>
    <mergeCell ref="C15:E15"/>
    <mergeCell ref="C16:E16"/>
    <mergeCell ref="C4:E4"/>
    <mergeCell ref="C5:E5"/>
    <mergeCell ref="C6:E6"/>
    <mergeCell ref="C7:E7"/>
    <mergeCell ref="C8:E8"/>
    <mergeCell ref="C9:E9"/>
    <mergeCell ref="C10:E10"/>
    <mergeCell ref="C11:E11"/>
    <mergeCell ref="C12:E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D224"/>
  <sheetViews>
    <sheetView workbookViewId="0">
      <pane ySplit="3" topLeftCell="A4" activePane="bottomLeft" state="frozen"/>
      <selection pane="bottomLeft"/>
    </sheetView>
  </sheetViews>
  <sheetFormatPr defaultRowHeight="14"/>
  <cols>
    <col min="2" max="4" width="12.5" customWidth="1"/>
  </cols>
  <sheetData>
    <row r="1" spans="1:4">
      <c r="A1" s="12" t="s">
        <v>1039</v>
      </c>
    </row>
    <row r="3" spans="1:4">
      <c r="B3" s="21" t="s">
        <v>183</v>
      </c>
      <c r="C3" s="21" t="s">
        <v>80</v>
      </c>
      <c r="D3" s="21" t="s">
        <v>81</v>
      </c>
    </row>
    <row r="4" spans="1:4">
      <c r="B4" s="29">
        <v>38718</v>
      </c>
      <c r="C4" s="39">
        <v>3.313508920985541E-2</v>
      </c>
      <c r="D4" s="39"/>
    </row>
    <row r="5" spans="1:4">
      <c r="B5" s="29">
        <v>38749</v>
      </c>
      <c r="C5" s="39">
        <v>3.2285471537808093E-2</v>
      </c>
      <c r="D5" s="39"/>
    </row>
    <row r="6" spans="1:4">
      <c r="B6" s="29">
        <v>38777</v>
      </c>
      <c r="C6" s="39">
        <v>3.0482641828958493E-2</v>
      </c>
      <c r="D6" s="39"/>
    </row>
    <row r="7" spans="1:4">
      <c r="B7" s="29">
        <v>38808</v>
      </c>
      <c r="C7" s="39">
        <v>2.8595458368376684E-2</v>
      </c>
      <c r="D7" s="39"/>
    </row>
    <row r="8" spans="1:4">
      <c r="B8" s="29">
        <v>38838</v>
      </c>
      <c r="C8" s="39">
        <v>3.2828282828282908E-2</v>
      </c>
      <c r="D8" s="39"/>
    </row>
    <row r="9" spans="1:4">
      <c r="B9" s="29">
        <v>38869</v>
      </c>
      <c r="C9" s="39">
        <v>2.9337803855825656E-2</v>
      </c>
      <c r="D9" s="39"/>
    </row>
    <row r="10" spans="1:4">
      <c r="B10" s="29">
        <v>38899</v>
      </c>
      <c r="C10" s="39">
        <v>2.8428093645485007E-2</v>
      </c>
      <c r="D10" s="39"/>
    </row>
    <row r="11" spans="1:4">
      <c r="B11" s="29">
        <v>38930</v>
      </c>
      <c r="C11" s="39">
        <v>2.8999999999999998E-2</v>
      </c>
      <c r="D11" s="39"/>
    </row>
    <row r="12" spans="1:4">
      <c r="B12" s="29">
        <v>38961</v>
      </c>
      <c r="C12" s="39">
        <v>3.3000000000000002E-2</v>
      </c>
      <c r="D12" s="39"/>
    </row>
    <row r="13" spans="1:4">
      <c r="B13" s="29">
        <v>38991</v>
      </c>
      <c r="C13" s="39">
        <v>2.6000000000000002E-2</v>
      </c>
      <c r="D13" s="39"/>
    </row>
    <row r="14" spans="1:4">
      <c r="B14" s="29">
        <v>39022</v>
      </c>
      <c r="C14" s="39">
        <v>2.7000000000000003E-2</v>
      </c>
      <c r="D14" s="39"/>
    </row>
    <row r="15" spans="1:4">
      <c r="B15" s="29">
        <v>39052</v>
      </c>
      <c r="C15" s="39">
        <v>3.1E-2</v>
      </c>
      <c r="D15" s="39"/>
    </row>
    <row r="16" spans="1:4">
      <c r="B16" s="29">
        <v>39083</v>
      </c>
      <c r="C16" s="39">
        <v>3.4000000000000002E-2</v>
      </c>
      <c r="D16" s="39"/>
    </row>
    <row r="17" spans="2:4">
      <c r="B17" s="29">
        <v>39114</v>
      </c>
      <c r="C17" s="39">
        <v>3.7000000000000005E-2</v>
      </c>
      <c r="D17" s="39"/>
    </row>
    <row r="18" spans="2:4">
      <c r="B18" s="29">
        <v>39142</v>
      </c>
      <c r="C18" s="39">
        <v>3.7999999999999999E-2</v>
      </c>
      <c r="D18" s="39"/>
    </row>
    <row r="19" spans="2:4">
      <c r="B19" s="29">
        <v>39173</v>
      </c>
      <c r="C19" s="39">
        <v>0.04</v>
      </c>
      <c r="D19" s="39"/>
    </row>
    <row r="20" spans="2:4">
      <c r="B20" s="29">
        <v>39203</v>
      </c>
      <c r="C20" s="39">
        <v>4.2000000000000003E-2</v>
      </c>
      <c r="D20" s="39"/>
    </row>
    <row r="21" spans="2:4">
      <c r="B21" s="29">
        <v>39234</v>
      </c>
      <c r="C21" s="39">
        <v>4.4000000000000004E-2</v>
      </c>
      <c r="D21" s="39"/>
    </row>
    <row r="22" spans="2:4">
      <c r="B22" s="29">
        <v>39264</v>
      </c>
      <c r="C22" s="39">
        <v>4.0999999999999995E-2</v>
      </c>
      <c r="D22" s="39"/>
    </row>
    <row r="23" spans="2:4">
      <c r="B23" s="29">
        <v>39295</v>
      </c>
      <c r="C23" s="39">
        <v>4.0999999999999995E-2</v>
      </c>
      <c r="D23" s="39"/>
    </row>
    <row r="24" spans="2:4">
      <c r="B24" s="29">
        <v>39326</v>
      </c>
      <c r="C24" s="39">
        <v>3.9E-2</v>
      </c>
      <c r="D24" s="39"/>
    </row>
    <row r="25" spans="2:4">
      <c r="B25" s="29">
        <v>39356</v>
      </c>
      <c r="C25" s="39">
        <v>4.0999999999999995E-2</v>
      </c>
      <c r="D25" s="39"/>
    </row>
    <row r="26" spans="2:4">
      <c r="B26" s="29">
        <v>39387</v>
      </c>
      <c r="C26" s="39">
        <v>0.04</v>
      </c>
      <c r="D26" s="39"/>
    </row>
    <row r="27" spans="2:4">
      <c r="B27" s="29">
        <v>39417</v>
      </c>
      <c r="C27" s="39">
        <v>0.04</v>
      </c>
      <c r="D27" s="39"/>
    </row>
    <row r="28" spans="2:4">
      <c r="B28" s="29">
        <v>39448</v>
      </c>
      <c r="C28" s="39">
        <v>4.1557090473680391E-2</v>
      </c>
      <c r="D28" s="39"/>
    </row>
    <row r="29" spans="2:4">
      <c r="B29" s="29">
        <v>39479</v>
      </c>
      <c r="C29" s="39">
        <v>4.0675359136897571E-2</v>
      </c>
      <c r="D29" s="39"/>
    </row>
    <row r="30" spans="2:4">
      <c r="B30" s="29">
        <v>39508</v>
      </c>
      <c r="C30" s="39">
        <v>4.3279704173624145E-2</v>
      </c>
      <c r="D30" s="39"/>
    </row>
    <row r="31" spans="2:4">
      <c r="B31" s="29">
        <v>39539</v>
      </c>
      <c r="C31" s="39">
        <v>4.9453389014526783E-2</v>
      </c>
      <c r="D31" s="39"/>
    </row>
    <row r="32" spans="2:4">
      <c r="B32" s="29">
        <v>39569</v>
      </c>
      <c r="C32" s="39">
        <v>5.6007269328530285E-2</v>
      </c>
      <c r="D32" s="39"/>
    </row>
    <row r="33" spans="2:4">
      <c r="B33" s="29">
        <v>39600</v>
      </c>
      <c r="C33" s="39">
        <v>6.3081923411004936E-2</v>
      </c>
      <c r="D33" s="39"/>
    </row>
    <row r="34" spans="2:4">
      <c r="B34" s="29">
        <v>39630</v>
      </c>
      <c r="C34" s="39">
        <v>6.4695072845458279E-2</v>
      </c>
      <c r="D34" s="39"/>
    </row>
    <row r="35" spans="2:4">
      <c r="B35" s="29">
        <v>39661</v>
      </c>
      <c r="C35" s="39">
        <v>6.3611900283061518E-2</v>
      </c>
      <c r="D35" s="39"/>
    </row>
    <row r="36" spans="2:4">
      <c r="B36" s="29">
        <v>39692</v>
      </c>
      <c r="C36" s="39">
        <v>6.4806386789275416E-2</v>
      </c>
      <c r="D36" s="39"/>
    </row>
    <row r="37" spans="2:4">
      <c r="B37" s="29">
        <v>39722</v>
      </c>
      <c r="C37" s="39">
        <v>6.2354059494604597E-2</v>
      </c>
      <c r="D37" s="39"/>
    </row>
    <row r="38" spans="2:4">
      <c r="B38" s="29">
        <v>39753</v>
      </c>
      <c r="C38" s="39">
        <v>4.7199947180761148E-2</v>
      </c>
      <c r="D38" s="39"/>
    </row>
    <row r="39" spans="2:4">
      <c r="B39" s="29">
        <v>39783</v>
      </c>
      <c r="C39" s="39">
        <v>2.8090297859486357E-2</v>
      </c>
      <c r="D39" s="39"/>
    </row>
    <row r="40" spans="2:4">
      <c r="B40" s="29">
        <v>39814</v>
      </c>
      <c r="C40" s="39">
        <v>1.194814142988232E-2</v>
      </c>
      <c r="D40" s="39">
        <v>3.2797534662848876E-2</v>
      </c>
    </row>
    <row r="41" spans="2:4">
      <c r="B41" s="29">
        <v>39845</v>
      </c>
      <c r="C41" s="39">
        <v>1.0208116796190048E-2</v>
      </c>
      <c r="D41" s="39">
        <v>2.2747708063648231E-2</v>
      </c>
    </row>
    <row r="42" spans="2:4">
      <c r="B42" s="29">
        <v>39873</v>
      </c>
      <c r="C42" s="39">
        <v>5.0340288693082602E-3</v>
      </c>
      <c r="D42" s="39">
        <v>2.2997772478565492E-2</v>
      </c>
    </row>
    <row r="43" spans="2:4">
      <c r="B43" s="29">
        <v>39904</v>
      </c>
      <c r="C43" s="39">
        <v>7.1004768729381329E-3</v>
      </c>
      <c r="D43" s="39">
        <v>2.842423507487446E-2</v>
      </c>
    </row>
    <row r="44" spans="2:4">
      <c r="B44" s="29">
        <v>39934</v>
      </c>
      <c r="C44" s="39">
        <v>-2.3359164785687891E-3</v>
      </c>
      <c r="D44" s="39">
        <v>1.1768956042131462E-2</v>
      </c>
    </row>
    <row r="45" spans="2:4">
      <c r="B45" s="29">
        <v>39965</v>
      </c>
      <c r="C45" s="39">
        <v>-8.7180640099482343E-3</v>
      </c>
      <c r="D45" s="39">
        <v>5.4755286306997775E-3</v>
      </c>
    </row>
    <row r="46" spans="2:4">
      <c r="B46" s="29">
        <v>39995</v>
      </c>
      <c r="C46" s="39">
        <v>-1.7230831388592716E-4</v>
      </c>
      <c r="D46" s="39">
        <v>9.5383880749433381E-3</v>
      </c>
    </row>
    <row r="47" spans="2:4">
      <c r="B47" s="29">
        <v>40026</v>
      </c>
      <c r="C47" s="39">
        <v>2.1870775314325464E-4</v>
      </c>
      <c r="D47" s="39">
        <v>1.1469517012311359E-2</v>
      </c>
    </row>
    <row r="48" spans="2:4">
      <c r="B48" s="29">
        <v>40057</v>
      </c>
      <c r="C48" s="39">
        <v>1.0250343990827471E-3</v>
      </c>
      <c r="D48" s="39">
        <v>1.3412015930494681E-2</v>
      </c>
    </row>
    <row r="49" spans="2:4">
      <c r="B49" s="29">
        <v>40087</v>
      </c>
      <c r="C49" s="39">
        <v>3.2470415838248279E-4</v>
      </c>
      <c r="D49" s="39">
        <v>1.2181197496729856E-2</v>
      </c>
    </row>
    <row r="50" spans="2:4">
      <c r="B50" s="29">
        <v>40118</v>
      </c>
      <c r="C50" s="39">
        <v>1.3192230156977125E-2</v>
      </c>
      <c r="D50" s="39">
        <v>1.8707390772908949E-2</v>
      </c>
    </row>
    <row r="51" spans="2:4">
      <c r="B51" s="29">
        <v>40148</v>
      </c>
      <c r="C51" s="39">
        <v>3.2555248204036324E-2</v>
      </c>
      <c r="D51" s="39">
        <v>3.0789204100804213E-2</v>
      </c>
    </row>
    <row r="52" spans="2:4">
      <c r="B52" s="29">
        <v>40179</v>
      </c>
      <c r="C52" s="39">
        <v>4.4783091802022668E-2</v>
      </c>
      <c r="D52" s="39">
        <v>3.8785800673498239E-2</v>
      </c>
    </row>
    <row r="53" spans="2:4">
      <c r="B53" s="29">
        <v>40210</v>
      </c>
      <c r="C53" s="39">
        <v>4.8444404818481779E-2</v>
      </c>
      <c r="D53" s="39">
        <v>4.1187935831300093E-2</v>
      </c>
    </row>
    <row r="54" spans="2:4">
      <c r="B54" s="29">
        <v>40238</v>
      </c>
      <c r="C54" s="39">
        <v>5.0239678740808591E-2</v>
      </c>
      <c r="D54" s="39">
        <v>3.5503668705251012E-2</v>
      </c>
    </row>
    <row r="55" spans="2:4">
      <c r="B55" s="29">
        <v>40269</v>
      </c>
      <c r="C55" s="39">
        <v>4.9522642629527436E-2</v>
      </c>
      <c r="D55" s="39">
        <v>3.9806399791412428E-2</v>
      </c>
    </row>
    <row r="56" spans="2:4">
      <c r="B56" s="29">
        <v>40299</v>
      </c>
      <c r="C56" s="39">
        <v>5.6111746051255018E-2</v>
      </c>
      <c r="D56" s="39">
        <v>4.6056369793599394E-2</v>
      </c>
    </row>
    <row r="57" spans="2:4">
      <c r="B57" s="29">
        <v>40330</v>
      </c>
      <c r="C57" s="39">
        <v>5.2562635276009795E-2</v>
      </c>
      <c r="D57" s="39">
        <v>4.233362544071495E-2</v>
      </c>
    </row>
    <row r="58" spans="2:4">
      <c r="B58" s="29">
        <v>40360</v>
      </c>
      <c r="C58" s="39">
        <v>4.7316136397439479E-2</v>
      </c>
      <c r="D58" s="39">
        <v>4.2112647526896252E-2</v>
      </c>
    </row>
    <row r="59" spans="2:4">
      <c r="B59" s="29">
        <v>40391</v>
      </c>
      <c r="C59" s="39">
        <v>4.4305658501172074E-2</v>
      </c>
      <c r="D59" s="39">
        <v>3.9023999000357357E-2</v>
      </c>
    </row>
    <row r="60" spans="2:4">
      <c r="B60" s="29">
        <v>40422</v>
      </c>
      <c r="C60" s="39">
        <v>4.6814261073920616E-2</v>
      </c>
      <c r="D60" s="39">
        <v>4.1454559998584273E-2</v>
      </c>
    </row>
    <row r="61" spans="2:4">
      <c r="B61" s="29">
        <v>40452</v>
      </c>
      <c r="C61" s="39">
        <v>5.3011531630008379E-2</v>
      </c>
      <c r="D61" s="39">
        <v>4.6674787697512432E-2</v>
      </c>
    </row>
    <row r="62" spans="2:4">
      <c r="B62" s="29">
        <v>40483</v>
      </c>
      <c r="C62" s="39">
        <v>5.4265593785689958E-2</v>
      </c>
      <c r="D62" s="39">
        <v>5.2476856353192991E-2</v>
      </c>
    </row>
    <row r="63" spans="2:4">
      <c r="B63" s="29">
        <v>40513</v>
      </c>
      <c r="C63" s="39">
        <v>5.5448217401772526E-2</v>
      </c>
      <c r="D63" s="39">
        <v>4.9430342400190508E-2</v>
      </c>
    </row>
    <row r="64" spans="2:4">
      <c r="B64" s="29">
        <v>40544</v>
      </c>
      <c r="C64" s="39">
        <v>6.0478792881898391E-2</v>
      </c>
      <c r="D64" s="39">
        <v>5.8437716789828675E-2</v>
      </c>
    </row>
    <row r="65" spans="2:4">
      <c r="B65" s="29">
        <v>40575</v>
      </c>
      <c r="C65" s="39">
        <v>6.066901111351175E-2</v>
      </c>
      <c r="D65" s="39">
        <v>5.5621486152510835E-2</v>
      </c>
    </row>
    <row r="66" spans="2:4">
      <c r="B66" s="29">
        <v>40603</v>
      </c>
      <c r="C66" s="39">
        <v>6.6819550801361594E-2</v>
      </c>
      <c r="D66" s="39">
        <v>6.6030109980540042E-2</v>
      </c>
    </row>
    <row r="67" spans="2:4">
      <c r="B67" s="29">
        <v>40634</v>
      </c>
      <c r="C67" s="39">
        <v>6.7217917936668092E-2</v>
      </c>
      <c r="D67" s="39">
        <v>6.437783226197169E-2</v>
      </c>
    </row>
    <row r="68" spans="2:4">
      <c r="B68" s="29">
        <v>40664</v>
      </c>
      <c r="C68" s="39">
        <v>6.3271757417429741E-2</v>
      </c>
      <c r="D68" s="39">
        <v>6.0606769264550664E-2</v>
      </c>
    </row>
    <row r="69" spans="2:4">
      <c r="B69" s="29">
        <v>40695</v>
      </c>
      <c r="C69" s="39">
        <v>6.4452550743443249E-2</v>
      </c>
      <c r="D69" s="39">
        <v>6.2672912981626361E-2</v>
      </c>
    </row>
    <row r="70" spans="2:4">
      <c r="B70" s="29">
        <v>40725</v>
      </c>
      <c r="C70" s="39">
        <v>6.3557013875093826E-2</v>
      </c>
      <c r="D70" s="39">
        <v>6.0791104525099504E-2</v>
      </c>
    </row>
    <row r="71" spans="2:4">
      <c r="B71" s="29">
        <v>40756</v>
      </c>
      <c r="C71" s="39">
        <v>6.839195788774588E-2</v>
      </c>
      <c r="D71" s="39">
        <v>6.6804024855619204E-2</v>
      </c>
    </row>
    <row r="72" spans="2:4">
      <c r="B72" s="29">
        <v>40787</v>
      </c>
      <c r="C72" s="39">
        <v>5.8628680397187383E-2</v>
      </c>
      <c r="D72" s="39">
        <v>5.9177374469142618E-2</v>
      </c>
    </row>
    <row r="73" spans="2:4">
      <c r="B73" s="29">
        <v>40817</v>
      </c>
      <c r="C73" s="39">
        <v>5.1986877734498727E-2</v>
      </c>
      <c r="D73" s="39">
        <v>5.6968803560698555E-2</v>
      </c>
    </row>
    <row r="74" spans="2:4">
      <c r="B74" s="29">
        <v>40848</v>
      </c>
      <c r="C74" s="39">
        <v>5.0491240240048363E-2</v>
      </c>
      <c r="D74" s="39">
        <v>5.2313964273261515E-2</v>
      </c>
    </row>
    <row r="75" spans="2:4">
      <c r="B75" s="29">
        <v>40878</v>
      </c>
      <c r="C75" s="39">
        <v>4.6972474419391119E-2</v>
      </c>
      <c r="D75" s="39">
        <v>4.9999811050336573E-2</v>
      </c>
    </row>
    <row r="76" spans="2:4">
      <c r="B76" s="29">
        <v>40909</v>
      </c>
      <c r="C76" s="39">
        <v>3.9586980415299067E-2</v>
      </c>
      <c r="D76" s="39">
        <v>3.7247327991085655E-2</v>
      </c>
    </row>
    <row r="77" spans="2:4">
      <c r="B77" s="29">
        <v>40940</v>
      </c>
      <c r="C77" s="39">
        <v>3.9241150642302047E-2</v>
      </c>
      <c r="D77" s="39">
        <v>3.9006088387336435E-2</v>
      </c>
    </row>
    <row r="78" spans="2:4">
      <c r="B78" s="29">
        <v>40969</v>
      </c>
      <c r="C78" s="39">
        <v>3.0177412744198717E-2</v>
      </c>
      <c r="D78" s="39">
        <v>2.4850911308482715E-2</v>
      </c>
    </row>
    <row r="79" spans="2:4">
      <c r="B79" s="29">
        <v>41000</v>
      </c>
      <c r="C79" s="39">
        <v>2.5150694713343302E-2</v>
      </c>
      <c r="D79" s="39">
        <v>2.1339810075504007E-2</v>
      </c>
    </row>
    <row r="80" spans="2:4">
      <c r="B80" s="29">
        <v>41030</v>
      </c>
      <c r="C80" s="39">
        <v>2.8545655332619768E-2</v>
      </c>
      <c r="D80" s="39">
        <v>2.2987137215988662E-2</v>
      </c>
    </row>
    <row r="81" spans="2:4">
      <c r="B81" s="29">
        <v>41061</v>
      </c>
      <c r="C81" s="39">
        <v>2.4814677280434294E-2</v>
      </c>
      <c r="D81" s="39">
        <v>1.7811017378781102E-2</v>
      </c>
    </row>
    <row r="82" spans="2:4">
      <c r="B82" s="29">
        <v>41091</v>
      </c>
      <c r="C82" s="39">
        <v>2.1998378811262542E-2</v>
      </c>
      <c r="D82" s="39">
        <v>1.4147892531383377E-2</v>
      </c>
    </row>
    <row r="83" spans="2:4">
      <c r="B83" s="29">
        <v>41122</v>
      </c>
      <c r="C83" s="39">
        <v>2.1030612788137226E-2</v>
      </c>
      <c r="D83" s="39">
        <v>1.3360144645983674E-2</v>
      </c>
    </row>
    <row r="84" spans="2:4">
      <c r="B84" s="29">
        <v>41153</v>
      </c>
      <c r="C84" s="39">
        <v>2.7905336326308428E-2</v>
      </c>
      <c r="D84" s="39">
        <v>1.8129388679488878E-2</v>
      </c>
    </row>
    <row r="85" spans="2:4">
      <c r="B85" s="29">
        <v>41183</v>
      </c>
      <c r="C85" s="39">
        <v>3.0663187334911246E-2</v>
      </c>
      <c r="D85" s="39">
        <v>2.071801646552851E-2</v>
      </c>
    </row>
    <row r="86" spans="2:4">
      <c r="B86" s="29">
        <v>41214</v>
      </c>
      <c r="C86" s="39">
        <v>2.9008555798160751E-2</v>
      </c>
      <c r="D86" s="39">
        <v>1.7514251138239789E-2</v>
      </c>
    </row>
    <row r="87" spans="2:4">
      <c r="B87" s="29">
        <v>41244</v>
      </c>
      <c r="C87" s="39">
        <v>2.5000000000000001E-2</v>
      </c>
      <c r="D87" s="39">
        <v>1.37936282268738E-2</v>
      </c>
    </row>
    <row r="88" spans="2:4">
      <c r="B88" s="29">
        <v>41275</v>
      </c>
      <c r="C88" s="39">
        <v>2.4591749352273817E-2</v>
      </c>
      <c r="D88" s="39">
        <v>1.1213012791041033E-2</v>
      </c>
    </row>
    <row r="89" spans="2:4">
      <c r="B89" s="29">
        <v>41306</v>
      </c>
      <c r="C89" s="39">
        <v>2.8351299614018721E-2</v>
      </c>
      <c r="D89" s="39">
        <v>1.3844213710443087E-2</v>
      </c>
    </row>
    <row r="90" spans="2:4">
      <c r="B90" s="29">
        <v>41334</v>
      </c>
      <c r="C90" s="39">
        <v>3.2708889474778013E-2</v>
      </c>
      <c r="D90" s="39">
        <v>1.8840812121898587E-2</v>
      </c>
    </row>
    <row r="91" spans="2:4">
      <c r="B91" s="29">
        <v>41365</v>
      </c>
      <c r="C91" s="39">
        <v>3.2784914536546639E-2</v>
      </c>
      <c r="D91" s="39">
        <v>1.8884431407787394E-2</v>
      </c>
    </row>
    <row r="92" spans="2:4">
      <c r="B92" s="29">
        <v>41395</v>
      </c>
      <c r="C92" s="39">
        <v>2.4204106630695499E-2</v>
      </c>
      <c r="D92" s="39">
        <v>1.1814706407665687E-2</v>
      </c>
    </row>
    <row r="93" spans="2:4">
      <c r="B93" s="29">
        <v>41426</v>
      </c>
      <c r="C93" s="39">
        <v>2.8028416885693686E-2</v>
      </c>
      <c r="D93" s="39">
        <v>1.5089971848828432E-2</v>
      </c>
    </row>
    <row r="94" spans="2:4">
      <c r="B94" s="29">
        <v>41456</v>
      </c>
      <c r="C94" s="39">
        <v>3.2096151133354844E-2</v>
      </c>
      <c r="D94" s="39">
        <v>2.111471135523213E-2</v>
      </c>
    </row>
    <row r="95" spans="2:4">
      <c r="B95" s="29">
        <v>41487</v>
      </c>
      <c r="C95" s="39">
        <v>2.6172285654258332E-2</v>
      </c>
      <c r="D95" s="39">
        <v>1.6129219999648559E-2</v>
      </c>
    </row>
    <row r="96" spans="2:4">
      <c r="B96" s="29">
        <v>41518</v>
      </c>
      <c r="C96" s="39">
        <v>2.4428684626820907E-2</v>
      </c>
      <c r="D96" s="39">
        <v>1.6028658583815858E-2</v>
      </c>
    </row>
    <row r="97" spans="2:4">
      <c r="B97" s="29">
        <v>41548</v>
      </c>
      <c r="C97" s="39">
        <v>2.3089994234424704E-2</v>
      </c>
      <c r="D97" s="39">
        <v>9.1053763202080251E-3</v>
      </c>
    </row>
    <row r="98" spans="2:4">
      <c r="B98" s="29">
        <v>41579</v>
      </c>
      <c r="C98" s="39">
        <v>2.4898961064879099E-2</v>
      </c>
      <c r="D98" s="39">
        <v>1.2176214079676173E-2</v>
      </c>
    </row>
    <row r="99" spans="2:4">
      <c r="B99" s="29">
        <v>41609</v>
      </c>
      <c r="C99" s="39">
        <v>2.8886493151151882E-2</v>
      </c>
      <c r="D99" s="39">
        <v>1.5386138617894396E-2</v>
      </c>
    </row>
    <row r="100" spans="2:4">
      <c r="B100" s="29">
        <v>41640</v>
      </c>
      <c r="C100" s="39">
        <v>3.0971728535444276E-2</v>
      </c>
      <c r="D100" s="39">
        <v>2.0072229537121844E-2</v>
      </c>
    </row>
    <row r="101" spans="2:4">
      <c r="B101" s="29">
        <v>41671</v>
      </c>
      <c r="C101" s="39">
        <v>2.9083733419466462E-2</v>
      </c>
      <c r="D101" s="39">
        <v>1.7838763848261108E-2</v>
      </c>
    </row>
    <row r="102" spans="2:4">
      <c r="B102" s="29">
        <v>41699</v>
      </c>
      <c r="C102" s="39">
        <v>2.5829411237335842E-2</v>
      </c>
      <c r="D102" s="39">
        <v>1.6111040694526624E-2</v>
      </c>
    </row>
    <row r="103" spans="2:4">
      <c r="B103" s="29">
        <v>41730</v>
      </c>
      <c r="C103" s="39">
        <v>1.944234895393282E-2</v>
      </c>
      <c r="D103" s="39">
        <v>9.9430297918616795E-3</v>
      </c>
    </row>
    <row r="104" spans="2:4">
      <c r="B104" s="29">
        <v>41760</v>
      </c>
      <c r="C104" s="39">
        <v>2.6750173121406373E-2</v>
      </c>
      <c r="D104" s="39">
        <v>1.5682910395730332E-2</v>
      </c>
    </row>
    <row r="105" spans="2:4">
      <c r="B105" s="29">
        <v>41791</v>
      </c>
      <c r="C105" s="39">
        <v>2.7761812590802348E-2</v>
      </c>
      <c r="D105" s="39">
        <v>1.7609174201500544E-2</v>
      </c>
    </row>
    <row r="106" spans="2:4">
      <c r="B106" s="29">
        <v>41821</v>
      </c>
      <c r="C106" s="39">
        <v>3.0112359378830167E-2</v>
      </c>
      <c r="D106" s="39">
        <v>1.8828249014258391E-2</v>
      </c>
    </row>
    <row r="107" spans="2:4">
      <c r="B107" s="29">
        <v>41852</v>
      </c>
      <c r="C107" s="39">
        <v>2.5923291461720677E-2</v>
      </c>
      <c r="D107" s="39">
        <v>1.2962653953095815E-2</v>
      </c>
    </row>
    <row r="108" spans="2:4">
      <c r="B108" s="29">
        <v>41883</v>
      </c>
      <c r="C108" s="39">
        <v>2.6416258965078043E-2</v>
      </c>
      <c r="D108" s="39">
        <v>9.5038079798743791E-3</v>
      </c>
    </row>
    <row r="109" spans="2:4">
      <c r="B109" s="29">
        <v>41913</v>
      </c>
      <c r="C109" s="39">
        <v>2.3176907216361453E-2</v>
      </c>
      <c r="D109" s="39">
        <v>8.0000000000000002E-3</v>
      </c>
    </row>
    <row r="110" spans="2:4">
      <c r="B110" s="29">
        <v>41944</v>
      </c>
      <c r="C110" s="39">
        <v>2.9558581881083956E-2</v>
      </c>
      <c r="D110" s="39">
        <v>1.1009691337063865E-2</v>
      </c>
    </row>
    <row r="111" spans="2:4">
      <c r="B111" s="29">
        <v>41974</v>
      </c>
      <c r="C111" s="39">
        <v>2.1605921900943015E-2</v>
      </c>
      <c r="D111" s="39">
        <v>1.7890441612096186E-3</v>
      </c>
    </row>
    <row r="112" spans="2:4">
      <c r="B112" s="29">
        <v>42005</v>
      </c>
      <c r="C112" s="39">
        <v>1.9E-2</v>
      </c>
      <c r="D112" s="39">
        <v>-2E-3</v>
      </c>
    </row>
    <row r="113" spans="2:4">
      <c r="B113" s="29">
        <v>42036</v>
      </c>
      <c r="C113" s="39">
        <v>1.4E-2</v>
      </c>
      <c r="D113" s="39">
        <v>-0.01</v>
      </c>
    </row>
    <row r="114" spans="2:4">
      <c r="B114" s="29">
        <v>42064</v>
      </c>
      <c r="C114" s="39">
        <v>1.9E-2</v>
      </c>
      <c r="D114" s="39">
        <v>-5.0000000000000001E-3</v>
      </c>
    </row>
    <row r="115" spans="2:4">
      <c r="B115" s="29">
        <v>42095</v>
      </c>
      <c r="C115" s="39">
        <v>2.9000000000000001E-2</v>
      </c>
      <c r="D115" s="39">
        <v>1E-3</v>
      </c>
    </row>
    <row r="116" spans="2:4">
      <c r="B116" s="29">
        <v>42125</v>
      </c>
      <c r="C116" s="39">
        <v>2.1000000000000001E-2</v>
      </c>
      <c r="D116" s="39">
        <v>-0.01</v>
      </c>
    </row>
    <row r="117" spans="2:4">
      <c r="B117" s="29">
        <v>42156</v>
      </c>
      <c r="C117" s="39">
        <v>2.1000000000000001E-2</v>
      </c>
      <c r="D117" s="39">
        <v>-1.2E-2</v>
      </c>
    </row>
    <row r="118" spans="2:4">
      <c r="B118" s="29">
        <v>42186</v>
      </c>
      <c r="C118" s="39">
        <v>1.7999999999999999E-2</v>
      </c>
      <c r="D118" s="39">
        <v>-1.4999999999999999E-2</v>
      </c>
    </row>
    <row r="119" spans="2:4">
      <c r="B119" s="29">
        <v>42217</v>
      </c>
      <c r="C119" s="39">
        <v>2.5999999999999999E-2</v>
      </c>
      <c r="D119" s="39">
        <v>-8.0000000000000002E-3</v>
      </c>
    </row>
    <row r="120" spans="2:4">
      <c r="B120" s="29">
        <v>42248</v>
      </c>
      <c r="C120" s="39">
        <v>2.5999999999999999E-2</v>
      </c>
      <c r="D120" s="39">
        <v>-8.0000000000000002E-3</v>
      </c>
    </row>
    <row r="121" spans="2:4">
      <c r="B121" s="29">
        <v>42278</v>
      </c>
      <c r="C121" s="39">
        <v>2.9000000000000001E-2</v>
      </c>
      <c r="D121" s="39">
        <v>-8.0000000000000002E-3</v>
      </c>
    </row>
    <row r="122" spans="2:4">
      <c r="B122" s="29">
        <v>42309</v>
      </c>
      <c r="C122" s="39">
        <v>2.3E-2</v>
      </c>
      <c r="D122" s="39">
        <v>-1.2E-2</v>
      </c>
    </row>
    <row r="123" spans="2:4">
      <c r="B123" s="29">
        <v>42339</v>
      </c>
      <c r="C123" s="39">
        <v>2.3E-2</v>
      </c>
      <c r="D123" s="39">
        <v>-1.6E-2</v>
      </c>
    </row>
    <row r="124" spans="2:4">
      <c r="B124" s="29">
        <v>42370</v>
      </c>
      <c r="C124" s="124">
        <v>2.5999999999999999E-2</v>
      </c>
      <c r="D124" s="124">
        <v>-1.2E-2</v>
      </c>
    </row>
    <row r="125" spans="2:4">
      <c r="B125" s="29">
        <v>42401</v>
      </c>
      <c r="C125" s="124">
        <v>3.3000000000000002E-2</v>
      </c>
      <c r="D125" s="124">
        <v>-7.0000000000000001E-3</v>
      </c>
    </row>
    <row r="126" spans="2:4">
      <c r="B126" s="29">
        <v>42430</v>
      </c>
      <c r="C126" s="124">
        <v>3.4000000000000002E-2</v>
      </c>
      <c r="D126" s="124">
        <v>-6.0000000000000001E-3</v>
      </c>
    </row>
    <row r="127" spans="2:4">
      <c r="B127" s="29">
        <v>42461</v>
      </c>
      <c r="C127" s="124">
        <v>3.7999999999999999E-2</v>
      </c>
      <c r="D127" s="124">
        <v>-2E-3</v>
      </c>
    </row>
    <row r="128" spans="2:4">
      <c r="B128" s="29">
        <v>42491</v>
      </c>
      <c r="C128" s="124">
        <v>3.7999999999999999E-2</v>
      </c>
      <c r="D128" s="124">
        <v>-2E-3</v>
      </c>
    </row>
    <row r="129" spans="2:4">
      <c r="B129" s="29">
        <v>42522</v>
      </c>
      <c r="C129" s="124">
        <v>3.9E-2</v>
      </c>
      <c r="D129" s="124">
        <v>-2E-3</v>
      </c>
    </row>
    <row r="130" spans="2:4">
      <c r="B130" s="29">
        <v>42552</v>
      </c>
      <c r="C130" s="124">
        <v>0.04</v>
      </c>
      <c r="D130" s="124">
        <v>-3.0000000000000001E-3</v>
      </c>
    </row>
    <row r="131" spans="2:4">
      <c r="B131" s="29">
        <v>42583</v>
      </c>
      <c r="C131" s="124">
        <v>0.04</v>
      </c>
      <c r="D131" s="124">
        <v>-5.0000000000000001E-3</v>
      </c>
    </row>
    <row r="132" spans="2:4">
      <c r="B132" s="29">
        <v>42614</v>
      </c>
      <c r="C132" s="124">
        <v>5.8999999999999997E-2</v>
      </c>
      <c r="D132" s="124">
        <v>1.2E-2</v>
      </c>
    </row>
    <row r="133" spans="2:4">
      <c r="B133" s="29">
        <v>42644</v>
      </c>
      <c r="C133" s="124">
        <v>0.06</v>
      </c>
      <c r="D133" s="124">
        <v>8.9999999999999993E-3</v>
      </c>
    </row>
    <row r="134" spans="2:4">
      <c r="B134" s="29">
        <v>42675</v>
      </c>
      <c r="C134" s="124">
        <v>6.5000000000000002E-2</v>
      </c>
      <c r="D134" s="124">
        <v>0.01</v>
      </c>
    </row>
    <row r="135" spans="2:4">
      <c r="B135" s="29">
        <v>42705</v>
      </c>
      <c r="C135" s="124">
        <v>6.4000000000000001E-2</v>
      </c>
      <c r="D135" s="124">
        <v>0.01</v>
      </c>
    </row>
    <row r="136" spans="2:4">
      <c r="B136" s="29">
        <v>42736</v>
      </c>
      <c r="C136" s="124">
        <v>6.9000000000000006E-2</v>
      </c>
      <c r="D136" s="124">
        <v>1.6E-2</v>
      </c>
    </row>
    <row r="137" spans="2:4">
      <c r="B137" s="29">
        <v>42767</v>
      </c>
      <c r="C137" s="124">
        <v>7.0999999999999994E-2</v>
      </c>
      <c r="D137" s="124">
        <v>1.9E-2</v>
      </c>
    </row>
    <row r="138" spans="2:4">
      <c r="B138" s="29">
        <v>42795</v>
      </c>
      <c r="C138" s="124">
        <v>7.9000000000000001E-2</v>
      </c>
      <c r="D138" s="124">
        <v>2.1999999999999999E-2</v>
      </c>
    </row>
    <row r="139" spans="2:4">
      <c r="B139" s="29">
        <v>42826</v>
      </c>
      <c r="C139" s="124">
        <v>7.2999999999999995E-2</v>
      </c>
      <c r="D139" s="124">
        <v>2.1000000000000001E-2</v>
      </c>
    </row>
    <row r="140" spans="2:4">
      <c r="B140" s="29">
        <v>42856</v>
      </c>
      <c r="C140" s="124">
        <v>8.4000000000000005E-2</v>
      </c>
      <c r="D140" s="124">
        <v>3.9E-2</v>
      </c>
    </row>
    <row r="141" spans="2:4">
      <c r="B141" s="29">
        <v>42887</v>
      </c>
      <c r="C141" s="124">
        <v>8.4000000000000005E-2</v>
      </c>
      <c r="D141" s="124">
        <v>0.04</v>
      </c>
    </row>
    <row r="142" spans="2:4">
      <c r="B142" s="29">
        <v>42917</v>
      </c>
      <c r="C142" s="124">
        <v>8.5000000000000006E-2</v>
      </c>
      <c r="D142" s="124">
        <v>4.5999999999999999E-2</v>
      </c>
    </row>
    <row r="143" spans="2:4">
      <c r="B143" s="29">
        <v>42948</v>
      </c>
      <c r="C143" s="124">
        <v>7.0000000000000007E-2</v>
      </c>
      <c r="D143" s="124">
        <v>4.1000000000000002E-2</v>
      </c>
    </row>
    <row r="144" spans="2:4">
      <c r="B144" s="29">
        <v>42979</v>
      </c>
      <c r="C144" s="124">
        <v>7.5999999999999998E-2</v>
      </c>
      <c r="D144" s="124">
        <v>4.2000000000000003E-2</v>
      </c>
    </row>
    <row r="145" spans="2:4">
      <c r="B145" s="29">
        <v>43009</v>
      </c>
      <c r="C145" s="124">
        <v>6.0999999999999999E-2</v>
      </c>
      <c r="D145" s="124">
        <v>3.3000000000000002E-2</v>
      </c>
    </row>
    <row r="146" spans="2:4">
      <c r="B146" s="29">
        <v>43040</v>
      </c>
      <c r="C146" s="124">
        <v>6.3E-2</v>
      </c>
      <c r="D146" s="124">
        <v>3.7999999999999999E-2</v>
      </c>
    </row>
    <row r="147" spans="2:4">
      <c r="B147" s="29">
        <v>43070</v>
      </c>
      <c r="C147" s="124">
        <v>6.9000000000000006E-2</v>
      </c>
      <c r="D147" s="124">
        <v>4.1000000000000002E-2</v>
      </c>
    </row>
    <row r="148" spans="2:4">
      <c r="B148" s="29">
        <v>43101</v>
      </c>
      <c r="C148" s="124">
        <v>6.4000000000000001E-2</v>
      </c>
      <c r="D148" s="124">
        <v>3.7999999999999999E-2</v>
      </c>
    </row>
    <row r="149" spans="2:4">
      <c r="B149" s="29">
        <v>43132</v>
      </c>
      <c r="C149" s="124">
        <v>7.5999999999999998E-2</v>
      </c>
      <c r="D149" s="124">
        <v>4.4000000000000004E-2</v>
      </c>
    </row>
    <row r="150" spans="2:4">
      <c r="B150" s="29">
        <v>43160</v>
      </c>
      <c r="C150" s="124">
        <v>7.4999999999999997E-2</v>
      </c>
      <c r="D150" s="124">
        <v>4.4000000000000004E-2</v>
      </c>
    </row>
    <row r="151" spans="2:4">
      <c r="B151" s="29">
        <v>43191</v>
      </c>
      <c r="C151" s="124">
        <v>6.5000000000000002E-2</v>
      </c>
      <c r="D151" s="124">
        <v>0.04</v>
      </c>
    </row>
    <row r="152" spans="2:4">
      <c r="B152" s="29">
        <v>43221</v>
      </c>
      <c r="C152" s="124">
        <v>5.4000000000000006E-2</v>
      </c>
      <c r="D152" s="124">
        <v>2.2000000000000002E-2</v>
      </c>
    </row>
    <row r="153" spans="2:4">
      <c r="B153" s="29">
        <v>43252</v>
      </c>
      <c r="C153" s="124">
        <v>5.5E-2</v>
      </c>
      <c r="D153" s="124">
        <v>2.6000000000000002E-2</v>
      </c>
    </row>
    <row r="154" spans="2:4">
      <c r="B154" s="29">
        <v>43282</v>
      </c>
      <c r="C154" s="124">
        <v>4.7E-2</v>
      </c>
      <c r="D154" s="124">
        <v>1.6E-2</v>
      </c>
    </row>
    <row r="155" spans="2:4">
      <c r="B155" s="29">
        <v>43313</v>
      </c>
      <c r="C155" s="124">
        <v>4.9000000000000002E-2</v>
      </c>
      <c r="D155" s="124">
        <v>2.3E-2</v>
      </c>
    </row>
    <row r="156" spans="2:4">
      <c r="B156" s="29">
        <v>43344</v>
      </c>
      <c r="C156" s="124">
        <v>3.9E-2</v>
      </c>
      <c r="D156" s="124">
        <v>2.4E-2</v>
      </c>
    </row>
    <row r="157" spans="2:4">
      <c r="B157" s="29">
        <v>43374</v>
      </c>
      <c r="C157" s="124">
        <v>5.2000000000000005E-2</v>
      </c>
      <c r="D157" s="124">
        <v>3.5000000000000003E-2</v>
      </c>
    </row>
    <row r="158" spans="2:4">
      <c r="B158" s="29">
        <v>43405</v>
      </c>
      <c r="C158" s="124">
        <v>4.9000000000000002E-2</v>
      </c>
      <c r="D158" s="124">
        <v>3.2000000000000001E-2</v>
      </c>
    </row>
    <row r="159" spans="2:4">
      <c r="B159" s="29">
        <v>43435</v>
      </c>
      <c r="C159" s="124">
        <v>2.6000000000000002E-2</v>
      </c>
      <c r="D159" s="124">
        <v>2.5000000000000001E-2</v>
      </c>
    </row>
    <row r="160" spans="2:4">
      <c r="B160" s="29">
        <v>43466</v>
      </c>
      <c r="C160" s="270">
        <v>3.5000000000000003E-2</v>
      </c>
      <c r="D160" s="270">
        <v>2.5999999999999999E-2</v>
      </c>
    </row>
    <row r="161" spans="2:4">
      <c r="B161" s="29">
        <v>43497</v>
      </c>
      <c r="C161" s="271">
        <v>1.7999999999999999E-2</v>
      </c>
      <c r="D161" s="271">
        <v>1.9E-2</v>
      </c>
    </row>
    <row r="162" spans="2:4">
      <c r="B162" s="29">
        <v>43525</v>
      </c>
      <c r="C162" s="270">
        <v>2E-3</v>
      </c>
      <c r="D162" s="270">
        <v>1.2999999999999999E-2</v>
      </c>
    </row>
    <row r="163" spans="2:4">
      <c r="B163" s="29">
        <v>43556</v>
      </c>
      <c r="C163" s="271">
        <v>1.9E-2</v>
      </c>
      <c r="D163" s="271">
        <v>1.9E-2</v>
      </c>
    </row>
    <row r="164" spans="2:4">
      <c r="B164" s="29">
        <v>43586</v>
      </c>
      <c r="C164" s="270">
        <v>8.0000000000000002E-3</v>
      </c>
      <c r="D164" s="270">
        <v>1.7999999999999999E-2</v>
      </c>
    </row>
    <row r="165" spans="2:4">
      <c r="B165" s="29">
        <v>43617</v>
      </c>
      <c r="C165" s="271">
        <v>1.2E-2</v>
      </c>
      <c r="D165" s="271">
        <v>1.7999999999999999E-2</v>
      </c>
    </row>
    <row r="166" spans="2:4">
      <c r="B166" s="29">
        <v>43647</v>
      </c>
      <c r="C166" s="270">
        <v>1.0999999999999999E-2</v>
      </c>
      <c r="D166" s="270">
        <v>2.1000000000000001E-2</v>
      </c>
    </row>
    <row r="167" spans="2:4">
      <c r="B167" s="29">
        <v>43678</v>
      </c>
      <c r="C167" s="271">
        <v>2.4E-2</v>
      </c>
      <c r="D167" s="271">
        <v>2.5000000000000001E-2</v>
      </c>
    </row>
    <row r="168" spans="2:4">
      <c r="B168" s="29">
        <v>43709</v>
      </c>
      <c r="C168" s="270">
        <v>1.6E-2</v>
      </c>
      <c r="D168" s="270">
        <v>1.0999999999999999E-2</v>
      </c>
    </row>
    <row r="169" spans="2:4">
      <c r="B169" s="29">
        <v>43739</v>
      </c>
      <c r="C169" s="271">
        <v>7.0000000000000001E-3</v>
      </c>
      <c r="D169" s="271">
        <v>8.0000000000000002E-3</v>
      </c>
    </row>
    <row r="170" spans="2:4">
      <c r="B170" s="29">
        <v>43770</v>
      </c>
      <c r="C170" s="270">
        <v>2.5000000000000001E-2</v>
      </c>
      <c r="D170" s="270">
        <v>3.1E-2</v>
      </c>
    </row>
    <row r="171" spans="2:4">
      <c r="B171" s="29">
        <v>43800</v>
      </c>
      <c r="C171" s="314">
        <v>2.4E-2</v>
      </c>
      <c r="D171" s="314">
        <v>2.1000000000000001E-2</v>
      </c>
    </row>
    <row r="172" spans="2:4">
      <c r="B172" s="29">
        <v>43831</v>
      </c>
      <c r="C172" s="124">
        <v>2.2543434883587565E-2</v>
      </c>
      <c r="D172" s="124">
        <v>2.5717002736739047E-2</v>
      </c>
    </row>
    <row r="173" spans="2:4">
      <c r="B173" s="29">
        <v>43862</v>
      </c>
      <c r="C173" s="124">
        <v>2.7889755533174299E-2</v>
      </c>
      <c r="D173" s="124">
        <v>2.5749433408516431E-2</v>
      </c>
    </row>
    <row r="174" spans="2:4">
      <c r="B174" s="29">
        <v>43891</v>
      </c>
      <c r="C174" s="124">
        <v>2.2296027301733634E-2</v>
      </c>
      <c r="D174" s="124">
        <v>1.7617864609489331E-2</v>
      </c>
    </row>
    <row r="175" spans="2:4">
      <c r="B175" s="29">
        <v>43922</v>
      </c>
      <c r="C175" s="124">
        <v>9.2144951169514933E-3</v>
      </c>
      <c r="D175" s="124">
        <v>7.7191240632754621E-3</v>
      </c>
    </row>
    <row r="176" spans="2:4">
      <c r="B176" s="29">
        <v>43952</v>
      </c>
      <c r="C176" s="124">
        <v>6.2074929637063736E-3</v>
      </c>
      <c r="D176" s="124">
        <v>5.7397198034592201E-4</v>
      </c>
    </row>
    <row r="177" spans="2:4">
      <c r="B177" s="29">
        <v>43983</v>
      </c>
      <c r="C177" s="124">
        <v>2.2957981042899256E-3</v>
      </c>
      <c r="D177" s="124">
        <v>-2.6581298521540786E-3</v>
      </c>
    </row>
    <row r="178" spans="2:4">
      <c r="B178" s="29">
        <v>44013</v>
      </c>
      <c r="C178" s="124">
        <v>5.0000000000000001E-3</v>
      </c>
      <c r="D178" s="124">
        <v>-2E-3</v>
      </c>
    </row>
    <row r="179" spans="2:4">
      <c r="B179" s="29">
        <v>44044</v>
      </c>
      <c r="C179" s="124">
        <v>0.01</v>
      </c>
      <c r="D179" s="124">
        <v>-3.0000000000000001E-3</v>
      </c>
    </row>
    <row r="180" spans="2:4">
      <c r="B180" s="29">
        <v>44075</v>
      </c>
      <c r="C180" s="124">
        <v>-4.0000000000000001E-3</v>
      </c>
      <c r="D180" s="124">
        <v>-1.7000000000000001E-2</v>
      </c>
    </row>
    <row r="181" spans="2:4">
      <c r="B181" s="29">
        <v>44105</v>
      </c>
      <c r="C181" s="124">
        <v>3.0000000000000001E-3</v>
      </c>
      <c r="D181" s="124">
        <v>-7.0000000000000001E-3</v>
      </c>
    </row>
    <row r="182" spans="2:4">
      <c r="B182" s="29">
        <v>44136</v>
      </c>
      <c r="C182" s="124">
        <v>4.0000000000000001E-3</v>
      </c>
      <c r="D182" s="124">
        <v>-3.0000000000000001E-3</v>
      </c>
    </row>
    <row r="183" spans="2:4">
      <c r="B183" s="29">
        <v>44166</v>
      </c>
      <c r="C183" s="124">
        <v>4.0000000000000001E-3</v>
      </c>
      <c r="D183" s="124">
        <v>-2E-3</v>
      </c>
    </row>
    <row r="184" spans="2:4">
      <c r="B184" s="29">
        <v>44197</v>
      </c>
      <c r="C184" s="124">
        <v>-3.0000000000000001E-3</v>
      </c>
      <c r="D184" s="124">
        <v>-8.9999999999999993E-3</v>
      </c>
    </row>
    <row r="185" spans="2:4">
      <c r="B185" s="29">
        <v>44228</v>
      </c>
      <c r="C185" s="124">
        <v>-5.0000000000000001E-3</v>
      </c>
      <c r="D185" s="124">
        <v>-0.01</v>
      </c>
    </row>
    <row r="186" spans="2:4">
      <c r="B186" s="29">
        <v>44256</v>
      </c>
      <c r="C186" s="124">
        <v>-4.0000000000000001E-3</v>
      </c>
      <c r="D186" s="124">
        <v>-2E-3</v>
      </c>
    </row>
    <row r="187" spans="2:4">
      <c r="B187" s="29">
        <v>44287</v>
      </c>
      <c r="C187" s="124">
        <v>1.4999999999999999E-2</v>
      </c>
      <c r="D187" s="124">
        <v>8.0000000000000002E-3</v>
      </c>
    </row>
    <row r="188" spans="2:4">
      <c r="B188" s="29">
        <v>44317</v>
      </c>
      <c r="C188" s="124">
        <v>4.4999999999999998E-2</v>
      </c>
      <c r="D188" s="124">
        <v>3.5000000000000003E-2</v>
      </c>
    </row>
    <row r="189" spans="2:4">
      <c r="B189" s="29">
        <v>44348</v>
      </c>
      <c r="C189" s="124">
        <v>3.5999999999999997E-2</v>
      </c>
      <c r="D189" s="124">
        <v>3.5999999999999997E-2</v>
      </c>
    </row>
    <row r="190" spans="2:4">
      <c r="B190" s="29">
        <v>44378</v>
      </c>
      <c r="C190" s="124">
        <v>0.05</v>
      </c>
      <c r="D190" s="124">
        <v>4.4999999999999998E-2</v>
      </c>
    </row>
    <row r="191" spans="2:4">
      <c r="B191" s="29">
        <v>44409</v>
      </c>
      <c r="C191" s="124">
        <v>2.9000000000000001E-2</v>
      </c>
      <c r="D191" s="124">
        <v>3.1E-2</v>
      </c>
    </row>
    <row r="192" spans="2:4">
      <c r="B192" s="29">
        <v>44440</v>
      </c>
      <c r="C192" s="124">
        <v>5.3999999999999999E-2</v>
      </c>
      <c r="D192" s="124">
        <v>0.05</v>
      </c>
    </row>
    <row r="193" spans="2:4">
      <c r="B193" s="29">
        <v>44470</v>
      </c>
      <c r="C193" s="124">
        <v>4.9000000000000002E-2</v>
      </c>
      <c r="D193" s="124">
        <v>4.3999999999999997E-2</v>
      </c>
    </row>
    <row r="194" spans="2:4">
      <c r="B194" s="29">
        <v>44501</v>
      </c>
      <c r="C194" s="124">
        <v>5.5E-2</v>
      </c>
      <c r="D194" s="124">
        <v>4.5999999999999999E-2</v>
      </c>
    </row>
    <row r="195" spans="2:4">
      <c r="B195" s="29">
        <v>44531</v>
      </c>
      <c r="C195" s="124">
        <v>6.8000000000000005E-2</v>
      </c>
      <c r="D195" s="124">
        <v>0.06</v>
      </c>
    </row>
    <row r="196" spans="2:4">
      <c r="B196" s="29">
        <v>44562</v>
      </c>
      <c r="C196" s="124">
        <v>7.9000000000000001E-2</v>
      </c>
      <c r="D196" s="124">
        <v>6.4000000000000001E-2</v>
      </c>
    </row>
    <row r="197" spans="2:4">
      <c r="B197" s="29">
        <v>44593</v>
      </c>
      <c r="C197" s="124">
        <v>7.2999999999999995E-2</v>
      </c>
      <c r="D197" s="124">
        <v>6.5000000000000002E-2</v>
      </c>
    </row>
    <row r="198" spans="2:4">
      <c r="B198" s="29">
        <v>44621</v>
      </c>
      <c r="C198" s="124">
        <v>7.2999999999999995E-2</v>
      </c>
      <c r="D198" s="124">
        <v>6.7000000000000004E-2</v>
      </c>
    </row>
    <row r="199" spans="2:4">
      <c r="B199" s="29">
        <v>44652</v>
      </c>
      <c r="C199" s="124">
        <v>0.104</v>
      </c>
      <c r="D199" s="124">
        <v>0.09</v>
      </c>
    </row>
    <row r="200" spans="2:4">
      <c r="B200" s="29">
        <v>44682</v>
      </c>
      <c r="C200" s="124">
        <v>9.2999999999999999E-2</v>
      </c>
      <c r="D200" s="124">
        <v>8.1000000000000003E-2</v>
      </c>
    </row>
    <row r="201" spans="2:4">
      <c r="B201" s="29">
        <v>44713</v>
      </c>
      <c r="C201" s="124">
        <v>0.108</v>
      </c>
      <c r="D201" s="124">
        <v>8.2000000000000003E-2</v>
      </c>
    </row>
    <row r="202" spans="2:4">
      <c r="B202" s="29">
        <v>44743</v>
      </c>
      <c r="C202" s="124">
        <v>0.115</v>
      </c>
      <c r="D202" s="124">
        <v>0.108</v>
      </c>
    </row>
    <row r="203" spans="2:4">
      <c r="B203" s="29">
        <v>44774</v>
      </c>
      <c r="C203" s="124">
        <v>0.122</v>
      </c>
      <c r="D203" s="124">
        <v>0.104</v>
      </c>
    </row>
    <row r="204" spans="2:4">
      <c r="B204" s="29">
        <v>44805</v>
      </c>
      <c r="C204" s="124">
        <v>0.113</v>
      </c>
      <c r="D204" s="124">
        <v>9.8000000000000004E-2</v>
      </c>
    </row>
    <row r="205" spans="2:4">
      <c r="B205" s="29">
        <v>44835</v>
      </c>
      <c r="C205" s="124">
        <v>0.11700000000000001</v>
      </c>
      <c r="D205" s="124">
        <v>0.10100000000000001</v>
      </c>
    </row>
    <row r="206" spans="2:4">
      <c r="B206" s="29">
        <v>44866</v>
      </c>
      <c r="C206" s="124">
        <v>0.10100000000000001</v>
      </c>
      <c r="D206" s="124">
        <v>7.9000000000000001E-2</v>
      </c>
    </row>
    <row r="207" spans="2:4">
      <c r="B207" s="29">
        <v>44896</v>
      </c>
      <c r="C207" s="124">
        <v>9.7000000000000003E-2</v>
      </c>
      <c r="D207" s="124">
        <v>7.3999999999999996E-2</v>
      </c>
    </row>
    <row r="208" spans="2:4">
      <c r="B208" s="29">
        <v>44927</v>
      </c>
      <c r="C208" s="124">
        <v>8.6999999999999994E-2</v>
      </c>
      <c r="D208" s="124">
        <v>8.0036694561269384E-2</v>
      </c>
    </row>
    <row r="209" spans="2:4">
      <c r="B209" s="29">
        <v>44958</v>
      </c>
      <c r="C209" s="124">
        <v>0.10199999999999999</v>
      </c>
      <c r="D209" s="124">
        <v>9.0042696353380691E-2</v>
      </c>
    </row>
    <row r="210" spans="2:4">
      <c r="B210" s="29">
        <v>44986</v>
      </c>
      <c r="C210" s="124">
        <v>0.108</v>
      </c>
      <c r="D210" s="124">
        <v>9.1325231836927756E-2</v>
      </c>
    </row>
    <row r="211" spans="2:4">
      <c r="B211" s="29">
        <v>45017</v>
      </c>
      <c r="C211" s="124">
        <v>0.11899999999999999</v>
      </c>
      <c r="D211" s="124">
        <v>8.4539874263281911E-2</v>
      </c>
    </row>
    <row r="212" spans="2:4">
      <c r="B212" s="29">
        <v>45047</v>
      </c>
      <c r="C212" s="124">
        <v>0.105</v>
      </c>
      <c r="D212" s="124">
        <v>7.5671580438549046E-2</v>
      </c>
    </row>
    <row r="213" spans="2:4">
      <c r="B213" s="29">
        <v>45078</v>
      </c>
      <c r="C213" s="124">
        <v>9.5000000000000001E-2</v>
      </c>
      <c r="D213" s="124">
        <v>6.8669778521614599E-2</v>
      </c>
    </row>
    <row r="214" spans="2:4">
      <c r="B214" s="29">
        <v>45108</v>
      </c>
      <c r="C214" s="124">
        <v>9.0999999999999998E-2</v>
      </c>
      <c r="D214" s="124">
        <v>5.8085622491572231E-2</v>
      </c>
    </row>
    <row r="215" spans="2:4">
      <c r="B215" s="29">
        <v>45139</v>
      </c>
      <c r="C215" s="124">
        <v>8.4000000000000005E-2</v>
      </c>
      <c r="D215" s="124">
        <v>5.401387093427279E-2</v>
      </c>
    </row>
    <row r="216" spans="2:4">
      <c r="B216" s="29">
        <v>45170</v>
      </c>
      <c r="C216" s="124">
        <v>8.5999999999999993E-2</v>
      </c>
      <c r="D216" s="124">
        <v>5.7043802288908818E-2</v>
      </c>
    </row>
    <row r="217" spans="2:4">
      <c r="B217" s="29">
        <v>45200</v>
      </c>
      <c r="C217" s="124">
        <v>8.6999999999999994E-2</v>
      </c>
      <c r="D217" s="124">
        <v>5.6745315908198757E-2</v>
      </c>
    </row>
    <row r="218" spans="2:4">
      <c r="B218" s="29">
        <v>45231</v>
      </c>
      <c r="C218" s="124">
        <v>8.5000000000000006E-2</v>
      </c>
      <c r="D218" s="124">
        <v>5.7233752766625345E-2</v>
      </c>
    </row>
    <row r="219" spans="2:4">
      <c r="B219" s="29">
        <v>45261</v>
      </c>
      <c r="C219" s="124">
        <v>0.08</v>
      </c>
      <c r="D219" s="124">
        <v>5.2336010984991521E-2</v>
      </c>
    </row>
    <row r="220" spans="2:4">
      <c r="B220" s="9"/>
      <c r="C220" s="356"/>
      <c r="D220" s="356"/>
    </row>
    <row r="221" spans="2:4">
      <c r="B221" s="9"/>
      <c r="C221" s="356"/>
      <c r="D221" s="356"/>
    </row>
    <row r="222" spans="2:4">
      <c r="B222" t="s">
        <v>664</v>
      </c>
    </row>
    <row r="223" spans="2:4" ht="14.5" thickBot="1"/>
    <row r="224" spans="2:4">
      <c r="B224" s="261" t="s">
        <v>703</v>
      </c>
    </row>
  </sheetData>
  <hyperlinks>
    <hyperlink ref="B129" location="CONTENTS!A1" display="RETURN TO CONTENTS PAGE" xr:uid="{00000000-0004-0000-0E00-000000000000}"/>
    <hyperlink ref="B224" location="CONTENTS!A1" display="RETURN TO CONTENTS PAGE" xr:uid="{00000000-0004-0000-0E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F16"/>
  <sheetViews>
    <sheetView workbookViewId="0"/>
  </sheetViews>
  <sheetFormatPr defaultRowHeight="14"/>
  <cols>
    <col min="2" max="4" width="14.58203125" customWidth="1"/>
  </cols>
  <sheetData>
    <row r="1" spans="1:6">
      <c r="A1" s="12" t="s">
        <v>1040</v>
      </c>
      <c r="B1" s="12"/>
    </row>
    <row r="3" spans="1:6">
      <c r="B3" s="21" t="s">
        <v>3</v>
      </c>
      <c r="C3" s="21" t="s">
        <v>80</v>
      </c>
      <c r="D3" s="21" t="s">
        <v>81</v>
      </c>
    </row>
    <row r="4" spans="1:6">
      <c r="B4" s="20">
        <v>2014</v>
      </c>
      <c r="C4" s="325">
        <v>1.5549999999999999</v>
      </c>
      <c r="D4" s="326">
        <v>1.2949999999999999</v>
      </c>
    </row>
    <row r="5" spans="1:6">
      <c r="B5" s="20">
        <v>2015</v>
      </c>
      <c r="C5" s="325">
        <v>1.52</v>
      </c>
      <c r="D5" s="326">
        <v>1.3160000000000001</v>
      </c>
    </row>
    <row r="6" spans="1:6">
      <c r="B6" s="20">
        <v>2016</v>
      </c>
      <c r="C6" s="325">
        <v>1.429</v>
      </c>
      <c r="D6" s="326">
        <v>1.3029999999999999</v>
      </c>
    </row>
    <row r="7" spans="1:6">
      <c r="B7" s="20">
        <v>2017</v>
      </c>
      <c r="C7" s="325">
        <v>1.3360000000000001</v>
      </c>
      <c r="D7" s="327">
        <v>1.252</v>
      </c>
    </row>
    <row r="8" spans="1:6">
      <c r="B8" s="20">
        <v>2018</v>
      </c>
      <c r="C8" s="325">
        <v>1.302</v>
      </c>
      <c r="D8" s="327">
        <v>1.2210000000000001</v>
      </c>
    </row>
    <row r="9" spans="1:6">
      <c r="B9" s="20">
        <v>2019</v>
      </c>
      <c r="C9" s="325">
        <v>1.2709999999999999</v>
      </c>
      <c r="D9" s="327">
        <v>1.196</v>
      </c>
      <c r="F9" s="328"/>
    </row>
    <row r="10" spans="1:6">
      <c r="B10" s="20">
        <v>2020</v>
      </c>
      <c r="C10" s="325">
        <v>1.266</v>
      </c>
      <c r="D10" s="327">
        <v>1.198</v>
      </c>
    </row>
    <row r="11" spans="1:6">
      <c r="B11" s="20">
        <v>2021</v>
      </c>
      <c r="C11" s="325">
        <v>1.1850000000000001</v>
      </c>
      <c r="D11" s="324">
        <v>1.1299999999999999</v>
      </c>
    </row>
    <row r="12" spans="1:6">
      <c r="B12" s="20">
        <v>2022</v>
      </c>
      <c r="C12" s="325">
        <v>1.08</v>
      </c>
      <c r="D12" s="324">
        <v>1.052</v>
      </c>
    </row>
    <row r="13" spans="1:6">
      <c r="B13" s="20">
        <v>2023</v>
      </c>
      <c r="C13" s="325">
        <v>1</v>
      </c>
      <c r="D13" s="324">
        <v>1</v>
      </c>
    </row>
    <row r="14" spans="1:6">
      <c r="C14" s="333"/>
      <c r="D14" s="334"/>
    </row>
    <row r="15" spans="1:6" ht="14.5" thickBot="1">
      <c r="B15" s="69" t="s">
        <v>675</v>
      </c>
    </row>
    <row r="16" spans="1:6" ht="14.5" thickBot="1">
      <c r="B16" s="368" t="s">
        <v>703</v>
      </c>
      <c r="C16" s="369"/>
    </row>
  </sheetData>
  <mergeCells count="1">
    <mergeCell ref="B16:C16"/>
  </mergeCells>
  <hyperlinks>
    <hyperlink ref="B16" location="CONTENTS!A1" display="RETURN TO CONTENTS PAGE"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N43"/>
  <sheetViews>
    <sheetView workbookViewId="0">
      <pane ySplit="3" topLeftCell="A16" activePane="bottomLeft" state="frozen"/>
      <selection pane="bottomLeft"/>
    </sheetView>
  </sheetViews>
  <sheetFormatPr defaultRowHeight="14"/>
  <cols>
    <col min="2" max="14" width="14" customWidth="1"/>
  </cols>
  <sheetData>
    <row r="1" spans="1:14">
      <c r="A1" s="12" t="s">
        <v>1041</v>
      </c>
    </row>
    <row r="3" spans="1:14">
      <c r="B3" s="21" t="s">
        <v>80</v>
      </c>
      <c r="C3" s="21" t="s">
        <v>94</v>
      </c>
      <c r="D3" s="21" t="s">
        <v>95</v>
      </c>
      <c r="E3" s="21" t="s">
        <v>96</v>
      </c>
      <c r="F3" s="21" t="s">
        <v>97</v>
      </c>
      <c r="G3" s="21" t="s">
        <v>98</v>
      </c>
      <c r="H3" s="21" t="s">
        <v>43</v>
      </c>
      <c r="I3" s="21" t="s">
        <v>99</v>
      </c>
      <c r="J3" s="21" t="s">
        <v>100</v>
      </c>
      <c r="K3" s="21" t="s">
        <v>92</v>
      </c>
      <c r="L3" s="21" t="s">
        <v>101</v>
      </c>
      <c r="M3" s="21" t="s">
        <v>102</v>
      </c>
      <c r="N3" s="21" t="s">
        <v>93</v>
      </c>
    </row>
    <row r="4" spans="1:14">
      <c r="B4" s="20">
        <v>2005</v>
      </c>
      <c r="C4" s="46">
        <v>5.9</v>
      </c>
      <c r="D4" s="46">
        <v>5.2772808586762068</v>
      </c>
      <c r="E4" s="46">
        <v>5.2584670231728978</v>
      </c>
      <c r="F4" s="46">
        <v>4.2982456140350962</v>
      </c>
      <c r="G4" s="46">
        <v>3.6649214659685896</v>
      </c>
      <c r="H4" s="46">
        <v>4.010462074978193</v>
      </c>
      <c r="I4" s="46">
        <v>4.3630017452007053</v>
      </c>
      <c r="J4" s="46">
        <v>3.902862098872518</v>
      </c>
      <c r="K4" s="46">
        <v>3.1759656652360633</v>
      </c>
      <c r="L4" s="46">
        <v>3.5989717223650501</v>
      </c>
      <c r="M4" s="46">
        <v>3.4100596760443267</v>
      </c>
      <c r="N4" s="46">
        <v>3.3191489361702224</v>
      </c>
    </row>
    <row r="5" spans="1:14">
      <c r="B5" s="20">
        <v>2006</v>
      </c>
      <c r="C5" s="46">
        <v>3.3135089209855408</v>
      </c>
      <c r="D5" s="46">
        <v>3.2285471537808093</v>
      </c>
      <c r="E5" s="46">
        <v>3.0482641828958492</v>
      </c>
      <c r="F5" s="46">
        <v>2.8595458368376683</v>
      </c>
      <c r="G5" s="46">
        <v>3.2828282828282909</v>
      </c>
      <c r="H5" s="46">
        <v>2.9337803855825655</v>
      </c>
      <c r="I5" s="46">
        <v>2.8428093645485006</v>
      </c>
      <c r="J5" s="46">
        <v>2.9</v>
      </c>
      <c r="K5" s="46">
        <v>3.3</v>
      </c>
      <c r="L5" s="46">
        <v>2.6</v>
      </c>
      <c r="M5" s="46">
        <v>2.7</v>
      </c>
      <c r="N5" s="46">
        <v>3.1</v>
      </c>
    </row>
    <row r="6" spans="1:14">
      <c r="B6" s="20">
        <v>2007</v>
      </c>
      <c r="C6" s="46">
        <v>3.4</v>
      </c>
      <c r="D6" s="46">
        <v>3.7</v>
      </c>
      <c r="E6" s="46">
        <v>5</v>
      </c>
      <c r="F6" s="46">
        <v>4</v>
      </c>
      <c r="G6" s="46">
        <v>4.2</v>
      </c>
      <c r="H6" s="46">
        <v>4.4000000000000004</v>
      </c>
      <c r="I6" s="46">
        <v>4.0999999999999996</v>
      </c>
      <c r="J6" s="46">
        <v>4.0999999999999996</v>
      </c>
      <c r="K6" s="46">
        <v>3.9</v>
      </c>
      <c r="L6" s="46">
        <v>4.0999999999999996</v>
      </c>
      <c r="M6" s="46">
        <v>4</v>
      </c>
      <c r="N6" s="46">
        <v>4</v>
      </c>
    </row>
    <row r="7" spans="1:14">
      <c r="B7" s="20">
        <v>2008</v>
      </c>
      <c r="C7" s="46">
        <v>4.1557090473680391</v>
      </c>
      <c r="D7" s="46">
        <v>4.0675359136897571</v>
      </c>
      <c r="E7" s="46">
        <v>4.3279704173624145</v>
      </c>
      <c r="F7" s="46">
        <v>4.9453389014526783</v>
      </c>
      <c r="G7" s="46">
        <v>5.6007269328530285</v>
      </c>
      <c r="H7" s="46">
        <v>6.3081923411004936</v>
      </c>
      <c r="I7" s="46">
        <v>6.4695072845458279</v>
      </c>
      <c r="J7" s="46">
        <v>6.3611900283061518</v>
      </c>
      <c r="K7" s="46">
        <v>6.4806386789275416</v>
      </c>
      <c r="L7" s="46">
        <v>6.2354059494604597</v>
      </c>
      <c r="M7" s="46">
        <v>4.7199947180761148</v>
      </c>
      <c r="N7" s="46">
        <v>2.8090297859486357</v>
      </c>
    </row>
    <row r="8" spans="1:14">
      <c r="B8" s="20">
        <v>2009</v>
      </c>
      <c r="C8" s="46">
        <v>1.194814142988232</v>
      </c>
      <c r="D8" s="46">
        <v>1.0208116796190048</v>
      </c>
      <c r="E8" s="46">
        <v>0.50340288693082602</v>
      </c>
      <c r="F8" s="46">
        <v>0.71004768729381329</v>
      </c>
      <c r="G8" s="46">
        <v>-0.23359164785687891</v>
      </c>
      <c r="H8" s="46">
        <v>-0.87180640099482343</v>
      </c>
      <c r="I8" s="46">
        <v>-1.7230831388592716E-2</v>
      </c>
      <c r="J8" s="46">
        <v>2.1870775314325464E-2</v>
      </c>
      <c r="K8" s="46">
        <v>0.10250343990827471</v>
      </c>
      <c r="L8" s="46">
        <v>3.2470415838248279E-2</v>
      </c>
      <c r="M8" s="46">
        <v>1.3192230156977125</v>
      </c>
      <c r="N8" s="46">
        <v>3.2555248204036324</v>
      </c>
    </row>
    <row r="9" spans="1:14">
      <c r="B9" s="20">
        <v>2010</v>
      </c>
      <c r="C9" s="46">
        <v>4.4783091802022668</v>
      </c>
      <c r="D9" s="46">
        <v>4.8444404818481779</v>
      </c>
      <c r="E9" s="46">
        <v>5.0239678740808591</v>
      </c>
      <c r="F9" s="46">
        <v>4.9522642629527436</v>
      </c>
      <c r="G9" s="46">
        <v>5.6111746051255018</v>
      </c>
      <c r="H9" s="46">
        <v>5.2562635276009795</v>
      </c>
      <c r="I9" s="46">
        <v>4.7316136397439479</v>
      </c>
      <c r="J9" s="46">
        <v>4.4305658501172074</v>
      </c>
      <c r="K9" s="46">
        <v>4.6814261073920616</v>
      </c>
      <c r="L9" s="46">
        <v>5.3011531630008379</v>
      </c>
      <c r="M9" s="46">
        <v>5.4265593785689958</v>
      </c>
      <c r="N9" s="46">
        <v>5.5448217401772526</v>
      </c>
    </row>
    <row r="10" spans="1:14">
      <c r="B10" s="20">
        <v>2011</v>
      </c>
      <c r="C10" s="46">
        <v>6.0478792881898391</v>
      </c>
      <c r="D10" s="46">
        <v>6.066901111351175</v>
      </c>
      <c r="E10" s="46">
        <v>6.6819550801361594</v>
      </c>
      <c r="F10" s="46">
        <v>6.7217917936668092</v>
      </c>
      <c r="G10" s="46">
        <v>6.3271757417429741</v>
      </c>
      <c r="H10" s="46">
        <v>6.4452550743443249</v>
      </c>
      <c r="I10" s="46">
        <v>6.3557013875093826</v>
      </c>
      <c r="J10" s="46">
        <v>6.839195788774588</v>
      </c>
      <c r="K10" s="46">
        <v>5.8628680397187383</v>
      </c>
      <c r="L10" s="46">
        <v>5.1986877734498727</v>
      </c>
      <c r="M10" s="46">
        <v>5.0491240240048363</v>
      </c>
      <c r="N10" s="46">
        <v>4.6972474419391119</v>
      </c>
    </row>
    <row r="11" spans="1:14">
      <c r="B11" s="20">
        <v>2012</v>
      </c>
      <c r="C11" s="46">
        <v>3.9586980415299067</v>
      </c>
      <c r="D11" s="46">
        <v>3.9241150642302047</v>
      </c>
      <c r="E11" s="46">
        <v>3.0177412744198717</v>
      </c>
      <c r="F11" s="46">
        <v>2.5150694713343302</v>
      </c>
      <c r="G11" s="46">
        <v>2.8545655332619768</v>
      </c>
      <c r="H11" s="46">
        <v>2.4814677280434294</v>
      </c>
      <c r="I11" s="46">
        <v>2.1998378811262542</v>
      </c>
      <c r="J11" s="46">
        <v>2.1030612788137226</v>
      </c>
      <c r="K11" s="46">
        <v>2.7905336326308428</v>
      </c>
      <c r="L11" s="46">
        <v>3.0663187334911246</v>
      </c>
      <c r="M11" s="46">
        <v>2.9008555798160751</v>
      </c>
      <c r="N11" s="46">
        <v>2.5</v>
      </c>
    </row>
    <row r="12" spans="1:14">
      <c r="B12" s="20">
        <v>2013</v>
      </c>
      <c r="C12" s="46">
        <v>2.4591749352273817</v>
      </c>
      <c r="D12" s="46">
        <v>2.8351299614018721</v>
      </c>
      <c r="E12" s="46">
        <v>3.2708889474778013</v>
      </c>
      <c r="F12" s="46">
        <v>3.2784914536546639</v>
      </c>
      <c r="G12" s="46">
        <v>2.4204106630695499</v>
      </c>
      <c r="H12" s="46">
        <v>2.8028416885693686</v>
      </c>
      <c r="I12" s="46">
        <v>3.2096151133354844</v>
      </c>
      <c r="J12" s="46">
        <v>2.6172285654258332</v>
      </c>
      <c r="K12" s="46">
        <v>2.4428684626820907</v>
      </c>
      <c r="L12" s="46">
        <v>2.3089994234424704</v>
      </c>
      <c r="M12" s="46">
        <v>2.4898961064879099</v>
      </c>
      <c r="N12" s="46">
        <v>2.8886493151151882</v>
      </c>
    </row>
    <row r="13" spans="1:14">
      <c r="B13" s="20">
        <v>2014</v>
      </c>
      <c r="C13" s="46">
        <v>3.0971728535444276</v>
      </c>
      <c r="D13" s="46">
        <v>2.9083733419466462</v>
      </c>
      <c r="E13" s="46">
        <v>2.5829411237335842</v>
      </c>
      <c r="F13" s="46">
        <v>1.944234895393282</v>
      </c>
      <c r="G13" s="46">
        <v>2.6750173121406373</v>
      </c>
      <c r="H13" s="46">
        <v>2.7761812590802348</v>
      </c>
      <c r="I13" s="46">
        <v>3.0112359378830167</v>
      </c>
      <c r="J13" s="46">
        <v>2.5923291461720677</v>
      </c>
      <c r="K13" s="46">
        <v>2.6416258965078043</v>
      </c>
      <c r="L13" s="46">
        <v>2.3176907216361453</v>
      </c>
      <c r="M13" s="46">
        <v>2.9558581881083956</v>
      </c>
      <c r="N13" s="46">
        <v>2.1605921900943015</v>
      </c>
    </row>
    <row r="14" spans="1:14">
      <c r="B14" s="20">
        <v>2015</v>
      </c>
      <c r="C14" s="46">
        <v>1.9</v>
      </c>
      <c r="D14" s="46">
        <v>1.4</v>
      </c>
      <c r="E14" s="46">
        <v>1.9</v>
      </c>
      <c r="F14" s="46">
        <v>2.9</v>
      </c>
      <c r="G14" s="46">
        <v>2.1</v>
      </c>
      <c r="H14" s="46">
        <v>2.1</v>
      </c>
      <c r="I14" s="46">
        <v>1.8</v>
      </c>
      <c r="J14" s="46">
        <v>2.6</v>
      </c>
      <c r="K14" s="46">
        <v>2.6</v>
      </c>
      <c r="L14" s="46">
        <v>2.9</v>
      </c>
      <c r="M14" s="46">
        <v>2.2999999999999998</v>
      </c>
      <c r="N14" s="46">
        <v>2.2999999999999998</v>
      </c>
    </row>
    <row r="15" spans="1:14">
      <c r="B15" s="127">
        <v>2016</v>
      </c>
      <c r="C15" s="125">
        <v>2.6</v>
      </c>
      <c r="D15" s="125">
        <v>3.3</v>
      </c>
      <c r="E15" s="125">
        <v>3.4</v>
      </c>
      <c r="F15" s="125">
        <v>3.8</v>
      </c>
      <c r="G15" s="125">
        <v>3.8</v>
      </c>
      <c r="H15" s="125">
        <v>3.9</v>
      </c>
      <c r="I15" s="125">
        <v>4</v>
      </c>
      <c r="J15" s="125">
        <v>4</v>
      </c>
      <c r="K15" s="125">
        <v>5.9</v>
      </c>
      <c r="L15" s="125">
        <v>6</v>
      </c>
      <c r="M15" s="125">
        <v>6.5</v>
      </c>
      <c r="N15" s="125">
        <v>6.4</v>
      </c>
    </row>
    <row r="16" spans="1:14">
      <c r="B16" s="127">
        <v>2017</v>
      </c>
      <c r="C16" s="126">
        <v>6.9</v>
      </c>
      <c r="D16" s="126">
        <v>7.1</v>
      </c>
      <c r="E16" s="126">
        <v>7.9</v>
      </c>
      <c r="F16" s="126">
        <v>7.3</v>
      </c>
      <c r="G16" s="126">
        <v>8.4</v>
      </c>
      <c r="H16" s="126">
        <v>8.4</v>
      </c>
      <c r="I16" s="126">
        <v>8.5</v>
      </c>
      <c r="J16" s="126">
        <v>7</v>
      </c>
      <c r="K16" s="126">
        <v>7.6</v>
      </c>
      <c r="L16" s="126">
        <v>6.1</v>
      </c>
      <c r="M16" s="126">
        <v>6.3</v>
      </c>
      <c r="N16" s="126">
        <v>6.9</v>
      </c>
    </row>
    <row r="17" spans="2:14">
      <c r="B17" s="127">
        <v>2018</v>
      </c>
      <c r="C17" s="126">
        <v>6.4</v>
      </c>
      <c r="D17" s="126">
        <v>7.6</v>
      </c>
      <c r="E17" s="126">
        <v>7.5</v>
      </c>
      <c r="F17" s="126">
        <v>6.5</v>
      </c>
      <c r="G17" s="126">
        <v>5.4</v>
      </c>
      <c r="H17" s="126">
        <v>5.5</v>
      </c>
      <c r="I17" s="126">
        <v>4.7</v>
      </c>
      <c r="J17" s="126">
        <v>4.9000000000000004</v>
      </c>
      <c r="K17" s="126">
        <v>3.9</v>
      </c>
      <c r="L17" s="126">
        <v>5.2</v>
      </c>
      <c r="M17" s="126">
        <v>4.9000000000000004</v>
      </c>
      <c r="N17" s="126">
        <v>2.6</v>
      </c>
    </row>
    <row r="18" spans="2:14">
      <c r="B18" s="127">
        <v>2019</v>
      </c>
      <c r="C18" s="126">
        <v>3.5</v>
      </c>
      <c r="D18" s="126">
        <v>1.8</v>
      </c>
      <c r="E18" s="126">
        <v>0.2</v>
      </c>
      <c r="F18" s="126">
        <v>1.9</v>
      </c>
      <c r="G18" s="126">
        <v>0.8</v>
      </c>
      <c r="H18" s="126">
        <v>1.2</v>
      </c>
      <c r="I18" s="126">
        <v>1.1000000000000001</v>
      </c>
      <c r="J18" s="126">
        <v>2.4</v>
      </c>
      <c r="K18" s="126">
        <v>1.6</v>
      </c>
      <c r="L18" s="126">
        <v>0.7</v>
      </c>
      <c r="M18" s="126">
        <v>2.5</v>
      </c>
      <c r="N18" s="126">
        <v>2.4</v>
      </c>
    </row>
    <row r="19" spans="2:14">
      <c r="B19" s="127">
        <v>2020</v>
      </c>
      <c r="C19" s="126">
        <v>2.2543434883587565</v>
      </c>
      <c r="D19" s="126">
        <v>2.7889755533174299</v>
      </c>
      <c r="E19" s="126">
        <v>2.2296027301733634</v>
      </c>
      <c r="F19" s="126">
        <v>0.92144951169514933</v>
      </c>
      <c r="G19" s="126">
        <v>0.62074929637063736</v>
      </c>
      <c r="H19" s="126">
        <v>0.22957981042899256</v>
      </c>
      <c r="I19" s="126">
        <v>0.48008386911628786</v>
      </c>
      <c r="J19" s="126">
        <v>0.9623949898952322</v>
      </c>
      <c r="K19" s="126">
        <v>-0.40742684718834132</v>
      </c>
      <c r="L19" s="126">
        <v>0.33237531137242371</v>
      </c>
      <c r="M19" s="126">
        <v>0.39040751148748942</v>
      </c>
      <c r="N19" s="126">
        <v>0.4141605084655664</v>
      </c>
    </row>
    <row r="20" spans="2:14">
      <c r="B20" s="127">
        <v>2021</v>
      </c>
      <c r="C20" s="126">
        <v>-0.31383025441710233</v>
      </c>
      <c r="D20" s="126">
        <v>-0.47082896419768927</v>
      </c>
      <c r="E20" s="126">
        <v>0.38649027125459146</v>
      </c>
      <c r="F20" s="126">
        <v>1.5335017763635106</v>
      </c>
      <c r="G20" s="126">
        <v>4.5186678046873485</v>
      </c>
      <c r="H20" s="126">
        <v>3.6288766530355732</v>
      </c>
      <c r="I20" s="126">
        <v>4.9929846181833826</v>
      </c>
      <c r="J20" s="126">
        <v>2.9352349419378587</v>
      </c>
      <c r="K20" s="126">
        <v>5.4208720463092996</v>
      </c>
      <c r="L20" s="126">
        <v>4.9259371142331698</v>
      </c>
      <c r="M20" s="126">
        <v>5.4680212479806922</v>
      </c>
      <c r="N20" s="126">
        <v>6.816790121389249</v>
      </c>
    </row>
    <row r="21" spans="2:14">
      <c r="B21" s="127">
        <v>2022</v>
      </c>
      <c r="C21" s="126">
        <v>7.8923616183413703</v>
      </c>
      <c r="D21" s="126">
        <v>7.3061337237889212</v>
      </c>
      <c r="E21" s="126">
        <v>7.2933296485396593</v>
      </c>
      <c r="F21" s="126">
        <v>10.354139184211796</v>
      </c>
      <c r="G21" s="126">
        <v>9.2960814969068384</v>
      </c>
      <c r="H21" s="126">
        <v>10.80380301007191</v>
      </c>
      <c r="I21" s="126">
        <v>11.475712646777691</v>
      </c>
      <c r="J21" s="126">
        <v>12.15006797031557</v>
      </c>
      <c r="K21" s="126">
        <v>11.309821941552345</v>
      </c>
      <c r="L21" s="126">
        <v>11.741715058391566</v>
      </c>
      <c r="M21" s="126">
        <v>10.062026754537069</v>
      </c>
      <c r="N21" s="126">
        <v>9.6866074557182777</v>
      </c>
    </row>
    <row r="22" spans="2:14">
      <c r="B22" s="127">
        <v>2023</v>
      </c>
      <c r="C22" s="126">
        <v>8.666868403307415</v>
      </c>
      <c r="D22" s="126">
        <v>10.195566090440389</v>
      </c>
      <c r="E22" s="126">
        <v>10.78928454854764</v>
      </c>
      <c r="F22" s="126">
        <v>11.935752783813491</v>
      </c>
      <c r="G22" s="126">
        <v>10.539159380051411</v>
      </c>
      <c r="H22" s="126">
        <v>9.5134169578496852</v>
      </c>
      <c r="I22" s="126">
        <v>9.050329216211539</v>
      </c>
      <c r="J22" s="126">
        <v>8.3645886435794949</v>
      </c>
      <c r="K22" s="126">
        <v>8.6060421585205216</v>
      </c>
      <c r="L22" s="126">
        <v>8.7420167253102541</v>
      </c>
      <c r="M22" s="126">
        <v>8.4595864327940298</v>
      </c>
      <c r="N22" s="126">
        <v>8.0347563857032114</v>
      </c>
    </row>
    <row r="23" spans="2:14">
      <c r="C23" s="60"/>
      <c r="D23" s="60"/>
      <c r="E23" s="60"/>
      <c r="F23" s="60"/>
      <c r="G23" s="60"/>
      <c r="H23" s="60"/>
      <c r="I23" s="60"/>
      <c r="J23" s="60"/>
      <c r="K23" s="60"/>
      <c r="L23" s="60"/>
      <c r="M23" s="60"/>
      <c r="N23" s="60"/>
    </row>
    <row r="24" spans="2:14">
      <c r="B24" s="21" t="s">
        <v>81</v>
      </c>
      <c r="C24" s="61" t="s">
        <v>94</v>
      </c>
      <c r="D24" s="61" t="s">
        <v>95</v>
      </c>
      <c r="E24" s="61" t="s">
        <v>96</v>
      </c>
      <c r="F24" s="61" t="s">
        <v>97</v>
      </c>
      <c r="G24" s="61" t="s">
        <v>98</v>
      </c>
      <c r="H24" s="61" t="s">
        <v>43</v>
      </c>
      <c r="I24" s="61" t="s">
        <v>99</v>
      </c>
      <c r="J24" s="61" t="s">
        <v>100</v>
      </c>
      <c r="K24" s="61" t="s">
        <v>92</v>
      </c>
      <c r="L24" s="61" t="s">
        <v>101</v>
      </c>
      <c r="M24" s="61" t="s">
        <v>102</v>
      </c>
      <c r="N24" s="61" t="s">
        <v>93</v>
      </c>
    </row>
    <row r="25" spans="2:14">
      <c r="B25" s="20">
        <v>2009</v>
      </c>
      <c r="C25" s="46">
        <v>3.2797534662848875</v>
      </c>
      <c r="D25" s="46">
        <v>2.2747708063648231</v>
      </c>
      <c r="E25" s="46">
        <v>2.2997772478565492</v>
      </c>
      <c r="F25" s="46">
        <v>2.842423507487446</v>
      </c>
      <c r="G25" s="46">
        <v>1.1768956042131462</v>
      </c>
      <c r="H25" s="46">
        <v>0.54755286306997775</v>
      </c>
      <c r="I25" s="46">
        <v>0.95383880749433381</v>
      </c>
      <c r="J25" s="46">
        <v>1.1469517012311359</v>
      </c>
      <c r="K25" s="46">
        <v>1.3412015930494681</v>
      </c>
      <c r="L25" s="46">
        <v>1.2181197496729856</v>
      </c>
      <c r="M25" s="46">
        <v>1.8707390772908949</v>
      </c>
      <c r="N25" s="46">
        <v>3.0789204100804213</v>
      </c>
    </row>
    <row r="26" spans="2:14">
      <c r="B26" s="20">
        <v>2010</v>
      </c>
      <c r="C26" s="46">
        <v>3.8785800673498239</v>
      </c>
      <c r="D26" s="46">
        <v>4.1187935831300093</v>
      </c>
      <c r="E26" s="46">
        <v>3.5503668705251012</v>
      </c>
      <c r="F26" s="46">
        <v>3.9806399791412428</v>
      </c>
      <c r="G26" s="46">
        <v>4.6056369793599394</v>
      </c>
      <c r="H26" s="46">
        <v>4.233362544071495</v>
      </c>
      <c r="I26" s="46">
        <v>4.2112647526896252</v>
      </c>
      <c r="J26" s="46">
        <v>3.9023999000357357</v>
      </c>
      <c r="K26" s="46">
        <v>4.1454559998584273</v>
      </c>
      <c r="L26" s="46">
        <v>4.6674787697512432</v>
      </c>
      <c r="M26" s="46">
        <v>5.2476856353192991</v>
      </c>
      <c r="N26" s="46">
        <v>4.9430342400190508</v>
      </c>
    </row>
    <row r="27" spans="2:14">
      <c r="B27" s="20">
        <v>2011</v>
      </c>
      <c r="C27" s="46">
        <v>5.8437716789828675</v>
      </c>
      <c r="D27" s="46">
        <v>5.5621486152510835</v>
      </c>
      <c r="E27" s="46">
        <v>6.6030109980540042</v>
      </c>
      <c r="F27" s="46">
        <v>6.437783226197169</v>
      </c>
      <c r="G27" s="46">
        <v>6.0606769264550664</v>
      </c>
      <c r="H27" s="46">
        <v>6.2672912981626361</v>
      </c>
      <c r="I27" s="46">
        <v>6.0791104525099504</v>
      </c>
      <c r="J27" s="46">
        <v>6.6804024855619204</v>
      </c>
      <c r="K27" s="46">
        <v>5.9177374469142618</v>
      </c>
      <c r="L27" s="46">
        <v>5.6968803560698555</v>
      </c>
      <c r="M27" s="46">
        <v>5.2313964273261515</v>
      </c>
      <c r="N27" s="46">
        <v>4.9999811050336573</v>
      </c>
    </row>
    <row r="28" spans="2:14">
      <c r="B28" s="20">
        <v>2012</v>
      </c>
      <c r="C28" s="46">
        <v>3.7247327991085655</v>
      </c>
      <c r="D28" s="46">
        <v>3.9006088387336435</v>
      </c>
      <c r="E28" s="46">
        <v>2.4850911308482715</v>
      </c>
      <c r="F28" s="46">
        <v>2.1339810075504007</v>
      </c>
      <c r="G28" s="46">
        <v>2.2987137215988662</v>
      </c>
      <c r="H28" s="46">
        <v>1.7811017378781102</v>
      </c>
      <c r="I28" s="46">
        <v>1.4147892531383377</v>
      </c>
      <c r="J28" s="46">
        <v>1.3360144645983674</v>
      </c>
      <c r="K28" s="46">
        <v>1.8129388679488878</v>
      </c>
      <c r="L28" s="46">
        <v>2.071801646552851</v>
      </c>
      <c r="M28" s="46">
        <v>1.7514251138239789</v>
      </c>
      <c r="N28" s="46">
        <v>1.37936282268738</v>
      </c>
    </row>
    <row r="29" spans="2:14">
      <c r="B29" s="20">
        <v>2013</v>
      </c>
      <c r="C29" s="46">
        <v>1.1213012791041033</v>
      </c>
      <c r="D29" s="46">
        <v>1.3844213710443087</v>
      </c>
      <c r="E29" s="46">
        <v>1.8840812121898587</v>
      </c>
      <c r="F29" s="46">
        <v>1.8884431407787394</v>
      </c>
      <c r="G29" s="46">
        <v>1.1814706407665687</v>
      </c>
      <c r="H29" s="46">
        <v>1.5089971848828432</v>
      </c>
      <c r="I29" s="46">
        <v>2.111471135523213</v>
      </c>
      <c r="J29" s="46">
        <v>1.6129219999648559</v>
      </c>
      <c r="K29" s="46">
        <v>1.6028658583815858</v>
      </c>
      <c r="L29" s="46">
        <v>0.91053763202080251</v>
      </c>
      <c r="M29" s="46">
        <v>1.2176214079676173</v>
      </c>
      <c r="N29" s="46">
        <v>1.5386138617894396</v>
      </c>
    </row>
    <row r="30" spans="2:14">
      <c r="B30" s="20">
        <v>2014</v>
      </c>
      <c r="C30" s="46">
        <v>2.0072229537121844</v>
      </c>
      <c r="D30" s="46">
        <v>1.7838763848261108</v>
      </c>
      <c r="E30" s="46">
        <v>1.6111040694526624</v>
      </c>
      <c r="F30" s="46">
        <v>0.99430297918616795</v>
      </c>
      <c r="G30" s="46">
        <v>1.5682910395730332</v>
      </c>
      <c r="H30" s="46">
        <v>1.7609174201500544</v>
      </c>
      <c r="I30" s="46">
        <v>1.8828249014258391</v>
      </c>
      <c r="J30" s="46">
        <v>1.2962653953095815</v>
      </c>
      <c r="K30" s="46">
        <v>0.95038079798743791</v>
      </c>
      <c r="L30" s="46">
        <v>0.8</v>
      </c>
      <c r="M30" s="46">
        <v>1.1009691337063865</v>
      </c>
      <c r="N30" s="46">
        <v>0.2</v>
      </c>
    </row>
    <row r="31" spans="2:14">
      <c r="B31" s="20">
        <v>2015</v>
      </c>
      <c r="C31" s="46">
        <v>-0.2</v>
      </c>
      <c r="D31" s="46">
        <v>-1</v>
      </c>
      <c r="E31" s="46">
        <v>-0.5</v>
      </c>
      <c r="F31" s="46">
        <v>0.1</v>
      </c>
      <c r="G31" s="46">
        <v>-1</v>
      </c>
      <c r="H31" s="46">
        <v>-1.2</v>
      </c>
      <c r="I31" s="46">
        <v>-1.5</v>
      </c>
      <c r="J31" s="46">
        <v>-0.8</v>
      </c>
      <c r="K31" s="46">
        <v>-0.8</v>
      </c>
      <c r="L31" s="46">
        <v>-0.8</v>
      </c>
      <c r="M31" s="46">
        <v>-1.2</v>
      </c>
      <c r="N31" s="46">
        <v>-1.6</v>
      </c>
    </row>
    <row r="32" spans="2:14">
      <c r="B32" s="127">
        <v>2016</v>
      </c>
      <c r="C32" s="128">
        <v>-1.2</v>
      </c>
      <c r="D32" s="128">
        <v>-0.7</v>
      </c>
      <c r="E32" s="128">
        <v>-0.6</v>
      </c>
      <c r="F32" s="128">
        <v>-0.2</v>
      </c>
      <c r="G32" s="128">
        <v>-0.2</v>
      </c>
      <c r="H32" s="128">
        <v>-0.2</v>
      </c>
      <c r="I32" s="128">
        <v>-0.3</v>
      </c>
      <c r="J32" s="128">
        <v>-0.5</v>
      </c>
      <c r="K32" s="128">
        <v>1.2</v>
      </c>
      <c r="L32" s="128">
        <v>0.9</v>
      </c>
      <c r="M32" s="128">
        <v>1</v>
      </c>
      <c r="N32" s="128">
        <v>1</v>
      </c>
    </row>
    <row r="33" spans="2:14">
      <c r="B33" s="127">
        <v>2017</v>
      </c>
      <c r="C33" s="128">
        <v>1.6</v>
      </c>
      <c r="D33" s="128">
        <v>1.9</v>
      </c>
      <c r="E33" s="128">
        <v>2.2000000000000002</v>
      </c>
      <c r="F33" s="128">
        <v>2.1</v>
      </c>
      <c r="G33" s="128">
        <v>3.9</v>
      </c>
      <c r="H33" s="128">
        <v>4</v>
      </c>
      <c r="I33" s="128">
        <v>4.5999999999999996</v>
      </c>
      <c r="J33" s="128">
        <v>4.0999999999999996</v>
      </c>
      <c r="K33" s="128">
        <v>4.2</v>
      </c>
      <c r="L33" s="128">
        <v>3.3</v>
      </c>
      <c r="M33" s="128">
        <v>3.8</v>
      </c>
      <c r="N33" s="128">
        <v>4.0999999999999996</v>
      </c>
    </row>
    <row r="34" spans="2:14">
      <c r="B34" s="127">
        <v>2018</v>
      </c>
      <c r="C34" s="128">
        <v>3.8</v>
      </c>
      <c r="D34" s="128">
        <v>4.4000000000000004</v>
      </c>
      <c r="E34" s="128">
        <v>4.4000000000000004</v>
      </c>
      <c r="F34" s="128">
        <v>4</v>
      </c>
      <c r="G34" s="128">
        <v>2.2000000000000002</v>
      </c>
      <c r="H34" s="128">
        <v>2.6</v>
      </c>
      <c r="I34" s="128">
        <v>1.6</v>
      </c>
      <c r="J34" s="128">
        <v>2.2999999999999998</v>
      </c>
      <c r="K34" s="128">
        <v>2.4</v>
      </c>
      <c r="L34" s="128">
        <v>3.5</v>
      </c>
      <c r="M34" s="128">
        <v>3.2</v>
      </c>
      <c r="N34" s="128">
        <v>2.5</v>
      </c>
    </row>
    <row r="35" spans="2:14">
      <c r="B35" s="127">
        <v>2019</v>
      </c>
      <c r="C35" s="20">
        <v>2.6</v>
      </c>
      <c r="D35" s="20">
        <v>1.9</v>
      </c>
      <c r="E35" s="20">
        <v>1.3</v>
      </c>
      <c r="F35" s="20">
        <v>1.9</v>
      </c>
      <c r="G35" s="20">
        <v>1.8</v>
      </c>
      <c r="H35" s="20">
        <v>1.8</v>
      </c>
      <c r="I35" s="20">
        <v>2.1</v>
      </c>
      <c r="J35" s="20">
        <v>2.5</v>
      </c>
      <c r="K35" s="20">
        <v>1.1000000000000001</v>
      </c>
      <c r="L35" s="20">
        <v>0.8</v>
      </c>
      <c r="M35" s="20">
        <v>3.1</v>
      </c>
      <c r="N35" s="20">
        <v>2.1</v>
      </c>
    </row>
    <row r="36" spans="2:14">
      <c r="B36" s="127">
        <v>2020</v>
      </c>
      <c r="C36" s="46">
        <v>2.5717002736739047</v>
      </c>
      <c r="D36" s="46">
        <v>2.5749433408516431</v>
      </c>
      <c r="E36" s="46">
        <v>1.7617864609489331</v>
      </c>
      <c r="F36" s="46">
        <v>0.77191240632754621</v>
      </c>
      <c r="G36" s="46">
        <v>5.7397198034592201E-2</v>
      </c>
      <c r="H36" s="46">
        <v>-0.26581298521540786</v>
      </c>
      <c r="I36" s="46">
        <v>-0.17609777665748005</v>
      </c>
      <c r="J36" s="46">
        <v>-0.28619533192786317</v>
      </c>
      <c r="K36" s="46">
        <v>-1.7316384438028298</v>
      </c>
      <c r="L36" s="46">
        <v>-0.65904190442492849</v>
      </c>
      <c r="M36" s="46">
        <v>-0.26058378632900503</v>
      </c>
      <c r="N36" s="46">
        <v>-0.1724622833396805</v>
      </c>
    </row>
    <row r="37" spans="2:14">
      <c r="B37" s="127">
        <v>2021</v>
      </c>
      <c r="C37" s="46">
        <v>-0.93125839487945283</v>
      </c>
      <c r="D37" s="46">
        <v>-0.99138795366479071</v>
      </c>
      <c r="E37" s="46">
        <v>-0.19122158732115535</v>
      </c>
      <c r="F37" s="46">
        <v>0.79529371045512498</v>
      </c>
      <c r="G37" s="46">
        <v>3.4837946571327327</v>
      </c>
      <c r="H37" s="46">
        <v>3.5810894903680168</v>
      </c>
      <c r="I37" s="46">
        <v>4.5298731802135617</v>
      </c>
      <c r="J37" s="46">
        <v>3.1283909029019785</v>
      </c>
      <c r="K37" s="46">
        <v>4.9752398129724096</v>
      </c>
      <c r="L37" s="46">
        <v>4.4205702749742004</v>
      </c>
      <c r="M37" s="46">
        <v>4.5890074358484467</v>
      </c>
      <c r="N37" s="46">
        <v>5.9687440216380505</v>
      </c>
    </row>
    <row r="38" spans="2:14">
      <c r="B38" s="127">
        <v>2022</v>
      </c>
      <c r="C38" s="46">
        <v>6.4</v>
      </c>
      <c r="D38" s="46">
        <v>6.5</v>
      </c>
      <c r="E38" s="46">
        <v>6.7</v>
      </c>
      <c r="F38" s="46">
        <v>9</v>
      </c>
      <c r="G38" s="46">
        <v>8.1</v>
      </c>
      <c r="H38" s="46">
        <v>9.1999999999999993</v>
      </c>
      <c r="I38" s="46">
        <v>10.8</v>
      </c>
      <c r="J38" s="46">
        <v>10.4</v>
      </c>
      <c r="K38" s="46">
        <v>9.8000000000000007</v>
      </c>
      <c r="L38" s="46">
        <v>10.1</v>
      </c>
      <c r="M38" s="46">
        <v>7.9</v>
      </c>
      <c r="N38" s="46">
        <v>7.4</v>
      </c>
    </row>
    <row r="39" spans="2:14">
      <c r="B39" s="127">
        <v>2023</v>
      </c>
      <c r="C39" s="46">
        <v>8</v>
      </c>
      <c r="D39" s="46">
        <v>9</v>
      </c>
      <c r="E39" s="46">
        <v>9.1</v>
      </c>
      <c r="F39" s="46">
        <v>8.5</v>
      </c>
      <c r="G39" s="46">
        <v>7.6</v>
      </c>
      <c r="H39" s="46">
        <v>6.9</v>
      </c>
      <c r="I39" s="46">
        <v>5.8</v>
      </c>
      <c r="J39" s="46">
        <v>5.4</v>
      </c>
      <c r="K39" s="46">
        <v>5.7</v>
      </c>
      <c r="L39" s="46">
        <v>5.7</v>
      </c>
      <c r="M39" s="46">
        <v>5.7</v>
      </c>
      <c r="N39" s="46">
        <v>5.2</v>
      </c>
    </row>
    <row r="41" spans="2:14">
      <c r="B41" s="5" t="s">
        <v>664</v>
      </c>
    </row>
    <row r="42" spans="2:14" ht="14.5" thickBot="1"/>
    <row r="43" spans="2:14" ht="14.5" thickBot="1">
      <c r="B43" s="368" t="s">
        <v>703</v>
      </c>
      <c r="C43" s="369"/>
    </row>
  </sheetData>
  <mergeCells count="1">
    <mergeCell ref="B43:C43"/>
  </mergeCells>
  <hyperlinks>
    <hyperlink ref="B43" location="CONTENTS!A1" display="RETURN TO CONTENTS PAG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N46"/>
  <sheetViews>
    <sheetView workbookViewId="0"/>
  </sheetViews>
  <sheetFormatPr defaultRowHeight="14"/>
  <cols>
    <col min="2" max="14" width="11.58203125" customWidth="1"/>
  </cols>
  <sheetData>
    <row r="1" spans="1:14">
      <c r="A1" s="12" t="s">
        <v>1042</v>
      </c>
    </row>
    <row r="3" spans="1:14">
      <c r="B3" s="21" t="s">
        <v>80</v>
      </c>
      <c r="C3" s="62" t="s">
        <v>94</v>
      </c>
      <c r="D3" s="62" t="s">
        <v>95</v>
      </c>
      <c r="E3" s="62" t="s">
        <v>96</v>
      </c>
      <c r="F3" s="62" t="s">
        <v>97</v>
      </c>
      <c r="G3" s="62" t="s">
        <v>98</v>
      </c>
      <c r="H3" s="62" t="s">
        <v>43</v>
      </c>
      <c r="I3" s="62" t="s">
        <v>99</v>
      </c>
      <c r="J3" s="62" t="s">
        <v>100</v>
      </c>
      <c r="K3" s="62" t="s">
        <v>92</v>
      </c>
      <c r="L3" s="62" t="s">
        <v>101</v>
      </c>
      <c r="M3" s="62" t="s">
        <v>102</v>
      </c>
      <c r="N3" s="62" t="s">
        <v>93</v>
      </c>
    </row>
    <row r="4" spans="1:14">
      <c r="B4" s="20">
        <v>2005</v>
      </c>
      <c r="C4" s="46">
        <v>117.7</v>
      </c>
      <c r="D4" s="46">
        <v>117.7</v>
      </c>
      <c r="E4" s="46">
        <v>118.1</v>
      </c>
      <c r="F4" s="46">
        <v>118.9</v>
      </c>
      <c r="G4" s="46">
        <v>118.8</v>
      </c>
      <c r="H4" s="46">
        <v>119.3</v>
      </c>
      <c r="I4" s="46">
        <v>119.6</v>
      </c>
      <c r="J4" s="46">
        <v>119.8</v>
      </c>
      <c r="K4" s="46">
        <v>120.2</v>
      </c>
      <c r="L4" s="46">
        <v>120.9</v>
      </c>
      <c r="M4" s="46">
        <v>121.3</v>
      </c>
      <c r="N4" s="46">
        <v>121.4</v>
      </c>
    </row>
    <row r="5" spans="1:14">
      <c r="B5" s="20">
        <v>2006</v>
      </c>
      <c r="C5" s="46">
        <v>121.6</v>
      </c>
      <c r="D5" s="46">
        <v>121.5</v>
      </c>
      <c r="E5" s="46">
        <v>121.7</v>
      </c>
      <c r="F5" s="46">
        <v>122.3</v>
      </c>
      <c r="G5" s="46">
        <v>122.7</v>
      </c>
      <c r="H5" s="46">
        <v>122.8</v>
      </c>
      <c r="I5" s="46">
        <v>123</v>
      </c>
      <c r="J5" s="46">
        <v>123.4</v>
      </c>
      <c r="K5" s="46">
        <v>124.1</v>
      </c>
      <c r="L5" s="46">
        <v>124.1</v>
      </c>
      <c r="M5" s="46">
        <v>124.6</v>
      </c>
      <c r="N5" s="46">
        <v>125.2</v>
      </c>
    </row>
    <row r="6" spans="1:14">
      <c r="B6" s="20">
        <v>2007</v>
      </c>
      <c r="C6" s="46">
        <v>125.7</v>
      </c>
      <c r="D6" s="46">
        <v>126.1</v>
      </c>
      <c r="E6" s="46">
        <v>126.3</v>
      </c>
      <c r="F6" s="46">
        <v>127.2</v>
      </c>
      <c r="G6" s="46">
        <v>127.8</v>
      </c>
      <c r="H6" s="46">
        <v>128.1</v>
      </c>
      <c r="I6" s="46">
        <v>128</v>
      </c>
      <c r="J6" s="46">
        <v>128.4</v>
      </c>
      <c r="K6" s="46">
        <v>128.9</v>
      </c>
      <c r="L6" s="46">
        <v>129.1</v>
      </c>
      <c r="M6" s="46">
        <v>129.6</v>
      </c>
      <c r="N6" s="46">
        <v>130.19999999999999</v>
      </c>
    </row>
    <row r="7" spans="1:14">
      <c r="B7" s="20">
        <v>2008</v>
      </c>
      <c r="C7" s="46">
        <v>130.93548439856389</v>
      </c>
      <c r="D7" s="46">
        <v>131.17854587250989</v>
      </c>
      <c r="E7" s="46">
        <v>131.72540421942941</v>
      </c>
      <c r="F7" s="46">
        <v>133.49086753934387</v>
      </c>
      <c r="G7" s="46">
        <v>134.91677047990746</v>
      </c>
      <c r="H7" s="46">
        <v>136.20004122020637</v>
      </c>
      <c r="I7" s="46">
        <v>136.27303707953689</v>
      </c>
      <c r="J7" s="46">
        <v>136.57298695930447</v>
      </c>
      <c r="K7" s="46">
        <v>137.10899482266268</v>
      </c>
      <c r="L7" s="46">
        <v>137.19716572129937</v>
      </c>
      <c r="M7" s="46">
        <v>135.72703611938763</v>
      </c>
      <c r="N7" s="46">
        <v>133.80858279426496</v>
      </c>
    </row>
    <row r="8" spans="1:14">
      <c r="B8" s="20">
        <v>2009</v>
      </c>
      <c r="C8" s="46">
        <v>132.49992008434808</v>
      </c>
      <c r="D8" s="46">
        <v>132.51763178993085</v>
      </c>
      <c r="E8" s="46">
        <v>132.38851370709131</v>
      </c>
      <c r="F8" s="46">
        <v>134.43871635705543</v>
      </c>
      <c r="G8" s="46">
        <v>134.60161617250816</v>
      </c>
      <c r="H8" s="46">
        <v>135.01264054269103</v>
      </c>
      <c r="I8" s="46">
        <v>136.2495561022896</v>
      </c>
      <c r="J8" s="46">
        <v>136.6028565304224</v>
      </c>
      <c r="K8" s="46">
        <v>137.24953625877956</v>
      </c>
      <c r="L8" s="46">
        <v>137.24171421152735</v>
      </c>
      <c r="M8" s="46">
        <v>137.51757841839895</v>
      </c>
      <c r="N8" s="46">
        <v>138.16475441896262</v>
      </c>
    </row>
    <row r="9" spans="1:14">
      <c r="B9" s="20">
        <v>2010</v>
      </c>
      <c r="C9" s="46">
        <v>138.4336761692461</v>
      </c>
      <c r="D9" s="46">
        <v>138.93736958994876</v>
      </c>
      <c r="E9" s="46">
        <v>139.0396701047087</v>
      </c>
      <c r="F9" s="46">
        <v>141.09647686277827</v>
      </c>
      <c r="G9" s="46">
        <v>142.15434787726844</v>
      </c>
      <c r="H9" s="46">
        <v>142.10926072518751</v>
      </c>
      <c r="I9" s="46">
        <v>142.69635868291613</v>
      </c>
      <c r="J9" s="46">
        <v>142.65513604214391</v>
      </c>
      <c r="K9" s="46">
        <v>143.67477188147259</v>
      </c>
      <c r="L9" s="46">
        <v>144.51710768540829</v>
      </c>
      <c r="M9" s="46">
        <v>144.98005146724356</v>
      </c>
      <c r="N9" s="46">
        <v>145.82574375924776</v>
      </c>
    </row>
    <row r="10" spans="1:14">
      <c r="B10" s="20">
        <v>2011</v>
      </c>
      <c r="C10" s="46">
        <v>146.80597779816571</v>
      </c>
      <c r="D10" s="46">
        <v>147.36656240968344</v>
      </c>
      <c r="E10" s="46">
        <v>148.33023840467484</v>
      </c>
      <c r="F10" s="46">
        <v>150.58068826569348</v>
      </c>
      <c r="G10" s="46">
        <v>151.14870329199189</v>
      </c>
      <c r="H10" s="46">
        <v>151.26856506319086</v>
      </c>
      <c r="I10" s="46">
        <v>151.76571313165161</v>
      </c>
      <c r="J10" s="46">
        <v>152.41160009880886</v>
      </c>
      <c r="K10" s="46">
        <v>152.09823416325025</v>
      </c>
      <c r="L10" s="46">
        <v>152.03010089319301</v>
      </c>
      <c r="M10" s="46">
        <v>152.30027407589074</v>
      </c>
      <c r="N10" s="46">
        <v>152.67553977766769</v>
      </c>
    </row>
    <row r="11" spans="1:14">
      <c r="B11" s="20">
        <v>2012</v>
      </c>
      <c r="C11" s="46">
        <v>152.61758316611053</v>
      </c>
      <c r="D11" s="46">
        <v>153.14939588484003</v>
      </c>
      <c r="E11" s="46">
        <v>152.80646123145812</v>
      </c>
      <c r="F11" s="46">
        <v>154.36789718598905</v>
      </c>
      <c r="G11" s="46">
        <v>155.46334208013749</v>
      </c>
      <c r="H11" s="46">
        <v>155.02224568790831</v>
      </c>
      <c r="I11" s="46">
        <v>155.10431277968308</v>
      </c>
      <c r="J11" s="46">
        <v>155.61690944490732</v>
      </c>
      <c r="K11" s="46">
        <v>156.34258654221338</v>
      </c>
      <c r="L11" s="46">
        <v>156.69182835742643</v>
      </c>
      <c r="M11" s="46">
        <v>156.71828507449641</v>
      </c>
      <c r="N11" s="46">
        <v>156.4</v>
      </c>
    </row>
    <row r="12" spans="1:14">
      <c r="B12" s="20">
        <v>2013</v>
      </c>
      <c r="C12" s="46">
        <v>156.37071651808134</v>
      </c>
      <c r="D12" s="46">
        <v>157.4913802932771</v>
      </c>
      <c r="E12" s="46">
        <v>157.80459088290982</v>
      </c>
      <c r="F12" s="46">
        <v>159.42883550241811</v>
      </c>
      <c r="G12" s="46">
        <v>159.22619338900944</v>
      </c>
      <c r="H12" s="46">
        <v>159.36727381660543</v>
      </c>
      <c r="I12" s="46">
        <v>160.08256424409493</v>
      </c>
      <c r="J12" s="46">
        <v>159.68975965153228</v>
      </c>
      <c r="K12" s="46">
        <v>160.16183028259456</v>
      </c>
      <c r="L12" s="46">
        <v>160.30984177078088</v>
      </c>
      <c r="M12" s="46">
        <v>160.62040755272091</v>
      </c>
      <c r="N12" s="46">
        <v>160.91784752884016</v>
      </c>
    </row>
    <row r="13" spans="1:14">
      <c r="B13" s="20">
        <v>2014</v>
      </c>
      <c r="C13" s="46">
        <v>161.21378790097225</v>
      </c>
      <c r="D13" s="46">
        <v>162.07181761359058</v>
      </c>
      <c r="E13" s="46">
        <v>161.88059055596403</v>
      </c>
      <c r="F13" s="46">
        <v>162.52850655557529</v>
      </c>
      <c r="G13" s="46">
        <v>163.48552162762797</v>
      </c>
      <c r="H13" s="46">
        <v>163.79159820540912</v>
      </c>
      <c r="I13" s="46">
        <v>164.90302794889777</v>
      </c>
      <c r="J13" s="46">
        <v>163.82944383443109</v>
      </c>
      <c r="K13" s="46">
        <v>164.39270666766046</v>
      </c>
      <c r="L13" s="46">
        <v>164.02532809937185</v>
      </c>
      <c r="M13" s="46">
        <v>165.3681190211411</v>
      </c>
      <c r="N13" s="46">
        <v>164.39462597501614</v>
      </c>
    </row>
    <row r="14" spans="1:14">
      <c r="B14" s="20">
        <v>2015</v>
      </c>
      <c r="C14" s="46">
        <v>164.3</v>
      </c>
      <c r="D14" s="46">
        <v>164.3</v>
      </c>
      <c r="E14" s="46">
        <v>165</v>
      </c>
      <c r="F14" s="46">
        <v>167.2</v>
      </c>
      <c r="G14" s="46">
        <v>166.9</v>
      </c>
      <c r="H14" s="46">
        <v>167.2</v>
      </c>
      <c r="I14" s="46">
        <v>167.8</v>
      </c>
      <c r="J14" s="46">
        <v>168.2</v>
      </c>
      <c r="K14" s="46">
        <v>168.6</v>
      </c>
      <c r="L14" s="46">
        <v>168.8</v>
      </c>
      <c r="M14" s="46">
        <v>169.1</v>
      </c>
      <c r="N14" s="46">
        <v>168.2</v>
      </c>
    </row>
    <row r="15" spans="1:14">
      <c r="B15" s="127">
        <v>2016</v>
      </c>
      <c r="C15" s="252">
        <v>168.7</v>
      </c>
      <c r="D15" s="252">
        <v>169.7</v>
      </c>
      <c r="E15" s="252">
        <v>170.6</v>
      </c>
      <c r="F15" s="252">
        <v>173.5</v>
      </c>
      <c r="G15" s="252">
        <v>173.3</v>
      </c>
      <c r="H15" s="252">
        <v>173.8</v>
      </c>
      <c r="I15" s="252">
        <v>174.5</v>
      </c>
      <c r="J15" s="252">
        <v>174.9</v>
      </c>
      <c r="K15" s="252">
        <v>178.5</v>
      </c>
      <c r="L15" s="252">
        <v>179</v>
      </c>
      <c r="M15" s="252">
        <v>180.1</v>
      </c>
      <c r="N15" s="252">
        <v>178.9</v>
      </c>
    </row>
    <row r="16" spans="1:14">
      <c r="B16" s="127">
        <v>2017</v>
      </c>
      <c r="C16" s="253">
        <v>180.3</v>
      </c>
      <c r="D16" s="253">
        <v>181.8</v>
      </c>
      <c r="E16" s="253">
        <v>184.1</v>
      </c>
      <c r="F16" s="253">
        <v>186.2</v>
      </c>
      <c r="G16" s="253">
        <v>187.8</v>
      </c>
      <c r="H16" s="253">
        <v>188.4</v>
      </c>
      <c r="I16" s="253">
        <v>189.3</v>
      </c>
      <c r="J16" s="253">
        <v>187.2</v>
      </c>
      <c r="K16" s="253">
        <v>191.9</v>
      </c>
      <c r="L16" s="253">
        <v>189.9</v>
      </c>
      <c r="M16" s="253">
        <v>191.5</v>
      </c>
      <c r="N16" s="253">
        <v>191.3</v>
      </c>
    </row>
    <row r="17" spans="2:14">
      <c r="B17" s="127">
        <v>2018</v>
      </c>
      <c r="C17" s="253">
        <v>191.9</v>
      </c>
      <c r="D17" s="253">
        <v>195.6</v>
      </c>
      <c r="E17" s="253">
        <v>197.9</v>
      </c>
      <c r="F17" s="253">
        <v>198.3</v>
      </c>
      <c r="G17" s="253">
        <v>197.9</v>
      </c>
      <c r="H17" s="253">
        <v>198.7</v>
      </c>
      <c r="I17" s="253">
        <v>198.2</v>
      </c>
      <c r="J17" s="253">
        <v>196.3</v>
      </c>
      <c r="K17" s="253">
        <v>199.4</v>
      </c>
      <c r="L17" s="253">
        <v>200.8</v>
      </c>
      <c r="M17" s="253">
        <v>196.3</v>
      </c>
      <c r="N17" s="253">
        <v>197.6</v>
      </c>
    </row>
    <row r="18" spans="2:14">
      <c r="B18" s="127">
        <v>2019</v>
      </c>
      <c r="C18" s="253">
        <v>198.6</v>
      </c>
      <c r="D18" s="253">
        <v>199.1</v>
      </c>
      <c r="E18" s="253">
        <v>198.4</v>
      </c>
      <c r="F18" s="253">
        <v>202.1</v>
      </c>
      <c r="G18" s="253">
        <v>199.5</v>
      </c>
      <c r="H18" s="253">
        <v>201</v>
      </c>
      <c r="I18" s="253">
        <v>200.4</v>
      </c>
      <c r="J18" s="253">
        <v>200.9</v>
      </c>
      <c r="K18" s="253">
        <v>202.5</v>
      </c>
      <c r="L18" s="253">
        <v>201.1</v>
      </c>
      <c r="M18" s="253">
        <v>205.9</v>
      </c>
      <c r="N18" s="253">
        <v>201</v>
      </c>
    </row>
    <row r="19" spans="2:14">
      <c r="B19" s="127">
        <v>2020</v>
      </c>
      <c r="C19" s="253">
        <v>203.03891153528772</v>
      </c>
      <c r="D19" s="253">
        <v>204.64251613189114</v>
      </c>
      <c r="E19" s="253">
        <v>202.78529162046388</v>
      </c>
      <c r="F19" s="253">
        <v>203.97086468993166</v>
      </c>
      <c r="G19" s="253">
        <v>200.74299347895408</v>
      </c>
      <c r="H19" s="253">
        <v>201.50262722159397</v>
      </c>
      <c r="I19" s="253">
        <v>201.3864355605287</v>
      </c>
      <c r="J19" s="253">
        <v>202.87935824735499</v>
      </c>
      <c r="K19" s="253">
        <v>201.69187069332673</v>
      </c>
      <c r="L19" s="253">
        <v>201.79687903517518</v>
      </c>
      <c r="M19" s="253">
        <v>206.65919676527744</v>
      </c>
      <c r="N19" s="253">
        <v>201.86658958361267</v>
      </c>
    </row>
    <row r="20" spans="2:14">
      <c r="B20" s="127">
        <v>2021</v>
      </c>
      <c r="C20" s="253">
        <v>202.40171400265081</v>
      </c>
      <c r="D20" s="253">
        <v>203.67899989287926</v>
      </c>
      <c r="E20" s="253">
        <v>203.56903704411221</v>
      </c>
      <c r="F20" s="253">
        <v>207.09876152321579</v>
      </c>
      <c r="G20" s="253">
        <v>209.81390249545319</v>
      </c>
      <c r="H20" s="253">
        <v>208.81490901609169</v>
      </c>
      <c r="I20" s="253">
        <v>211.44162931117367</v>
      </c>
      <c r="J20" s="253">
        <v>208.83434406061062</v>
      </c>
      <c r="K20" s="253">
        <v>212.6253289314196</v>
      </c>
      <c r="L20" s="253">
        <v>211.73726639493307</v>
      </c>
      <c r="M20" s="253">
        <v>217.95936555530903</v>
      </c>
      <c r="N20" s="253">
        <v>215.62741132073376</v>
      </c>
    </row>
    <row r="21" spans="2:14">
      <c r="B21" s="127">
        <v>2022</v>
      </c>
      <c r="C21" s="253">
        <v>218.37598919346115</v>
      </c>
      <c r="D21" s="253">
        <v>218.56005999232892</v>
      </c>
      <c r="E21" s="253">
        <v>218.41599797809712</v>
      </c>
      <c r="F21" s="253">
        <v>228.54205554010844</v>
      </c>
      <c r="G21" s="253">
        <v>229.31837386327115</v>
      </c>
      <c r="H21" s="253">
        <v>231.37486044185113</v>
      </c>
      <c r="I21" s="253">
        <v>235.70606310658883</v>
      </c>
      <c r="J21" s="253">
        <v>234.20785880933747</v>
      </c>
      <c r="K21" s="253">
        <v>236.67287503620315</v>
      </c>
      <c r="L21" s="253">
        <v>236.5988528874536</v>
      </c>
      <c r="M21" s="253">
        <v>239.89049523150348</v>
      </c>
      <c r="N21" s="253">
        <v>236.51439222230027</v>
      </c>
    </row>
    <row r="22" spans="2:14">
      <c r="B22" s="127">
        <v>2023</v>
      </c>
      <c r="C22" s="253">
        <v>237.30234880127927</v>
      </c>
      <c r="D22" s="253">
        <v>240.84349535615297</v>
      </c>
      <c r="E22" s="253">
        <v>241.97508715665668</v>
      </c>
      <c r="F22" s="253">
        <v>255.91636943939594</v>
      </c>
      <c r="G22" s="253">
        <v>253.58182527087499</v>
      </c>
      <c r="H22" s="253">
        <v>253.55073530203225</v>
      </c>
      <c r="I22" s="253">
        <v>257.03823780030643</v>
      </c>
      <c r="J22" s="253">
        <v>253.84946825366487</v>
      </c>
      <c r="K22" s="253">
        <v>257.09324742673175</v>
      </c>
      <c r="L22" s="253">
        <v>257.3790125587854</v>
      </c>
      <c r="M22" s="253">
        <v>260.28197749190412</v>
      </c>
      <c r="N22" s="253">
        <v>255.6137329544519</v>
      </c>
    </row>
    <row r="23" spans="2:14">
      <c r="C23" s="60"/>
      <c r="D23" s="60"/>
      <c r="E23" s="60"/>
      <c r="F23" s="60"/>
      <c r="G23" s="60"/>
      <c r="H23" s="60"/>
      <c r="I23" s="60"/>
      <c r="J23" s="60"/>
      <c r="K23" s="60"/>
      <c r="L23" s="60"/>
      <c r="M23" s="60"/>
      <c r="N23" s="60"/>
    </row>
    <row r="24" spans="2:14">
      <c r="B24" s="21" t="s">
        <v>81</v>
      </c>
      <c r="C24" s="61" t="s">
        <v>94</v>
      </c>
      <c r="D24" s="61" t="s">
        <v>95</v>
      </c>
      <c r="E24" s="61" t="s">
        <v>96</v>
      </c>
      <c r="F24" s="61" t="s">
        <v>97</v>
      </c>
      <c r="G24" s="61" t="s">
        <v>98</v>
      </c>
      <c r="H24" s="61" t="s">
        <v>43</v>
      </c>
      <c r="I24" s="61" t="s">
        <v>99</v>
      </c>
      <c r="J24" s="61" t="s">
        <v>100</v>
      </c>
      <c r="K24" s="61" t="s">
        <v>92</v>
      </c>
      <c r="L24" s="61" t="s">
        <v>101</v>
      </c>
      <c r="M24" s="61" t="s">
        <v>102</v>
      </c>
      <c r="N24" s="61" t="s">
        <v>93</v>
      </c>
    </row>
    <row r="25" spans="2:14">
      <c r="B25" s="20">
        <v>2008</v>
      </c>
      <c r="C25" s="46">
        <v>100</v>
      </c>
      <c r="D25" s="46">
        <v>101.16165929407455</v>
      </c>
      <c r="E25" s="46">
        <v>101.67752065443648</v>
      </c>
      <c r="F25" s="46">
        <v>102.18438916833867</v>
      </c>
      <c r="G25" s="46">
        <v>103.96329203205572</v>
      </c>
      <c r="H25" s="46">
        <v>104.89482251555275</v>
      </c>
      <c r="I25" s="46">
        <v>104.77166295507722</v>
      </c>
      <c r="J25" s="46">
        <v>104.70137058364037</v>
      </c>
      <c r="K25" s="46">
        <v>104.92070523196114</v>
      </c>
      <c r="L25" s="46">
        <v>104.98932898432705</v>
      </c>
      <c r="M25" s="46">
        <v>104.31097646990538</v>
      </c>
      <c r="N25" s="46">
        <v>103.74170696503224</v>
      </c>
    </row>
    <row r="26" spans="2:14">
      <c r="B26" s="20">
        <v>2009</v>
      </c>
      <c r="C26" s="46">
        <v>103.27975346628489</v>
      </c>
      <c r="D26" s="46">
        <v>103.4628551869304</v>
      </c>
      <c r="E26" s="46">
        <v>104.01587714063186</v>
      </c>
      <c r="F26" s="46">
        <v>105.08890226704197</v>
      </c>
      <c r="G26" s="46">
        <v>105.18683144597627</v>
      </c>
      <c r="H26" s="46">
        <v>105.46917711944883</v>
      </c>
      <c r="I26" s="46">
        <v>105.77101573559992</v>
      </c>
      <c r="J26" s="46">
        <v>105.90224473476174</v>
      </c>
      <c r="K26" s="46">
        <v>106.32790340197094</v>
      </c>
      <c r="L26" s="46">
        <v>106.26822473573428</v>
      </c>
      <c r="M26" s="46">
        <v>106.26236266863161</v>
      </c>
      <c r="N26" s="46">
        <v>106.93583155454444</v>
      </c>
    </row>
    <row r="27" spans="2:14">
      <c r="B27" s="20">
        <v>2010</v>
      </c>
      <c r="C27" s="46">
        <v>107.28554139783625</v>
      </c>
      <c r="D27" s="46">
        <v>107.72427662729278</v>
      </c>
      <c r="E27" s="46">
        <v>107.70882238271895</v>
      </c>
      <c r="F27" s="46">
        <v>109.27211312432452</v>
      </c>
      <c r="G27" s="46">
        <v>110.03135505246915</v>
      </c>
      <c r="H27" s="46">
        <v>109.93406975916399</v>
      </c>
      <c r="I27" s="46">
        <v>110.22531323983503</v>
      </c>
      <c r="J27" s="46">
        <v>110.03497382742667</v>
      </c>
      <c r="K27" s="46">
        <v>110.73567985307163</v>
      </c>
      <c r="L27" s="46">
        <v>111.22827156426622</v>
      </c>
      <c r="M27" s="46">
        <v>111.8386774101443</v>
      </c>
      <c r="N27" s="46">
        <v>112.22170632313465</v>
      </c>
    </row>
    <row r="28" spans="2:14">
      <c r="B28" s="20">
        <v>2011</v>
      </c>
      <c r="C28" s="46">
        <v>113.55506348168645</v>
      </c>
      <c r="D28" s="46">
        <v>113.716060988007</v>
      </c>
      <c r="E28" s="46">
        <v>114.82084777052434</v>
      </c>
      <c r="F28" s="46">
        <v>116.30681489395349</v>
      </c>
      <c r="G28" s="46">
        <v>116.7</v>
      </c>
      <c r="H28" s="46">
        <v>116.82395814689612</v>
      </c>
      <c r="I28" s="46">
        <v>116.92603177830968</v>
      </c>
      <c r="J28" s="46">
        <v>117.38575295398148</v>
      </c>
      <c r="K28" s="46">
        <v>117.28872664683193</v>
      </c>
      <c r="L28" s="46">
        <v>117.56481311740694</v>
      </c>
      <c r="M28" s="46">
        <v>117.68940198454742</v>
      </c>
      <c r="N28" s="46">
        <v>117.83277043503776</v>
      </c>
    </row>
    <row r="29" spans="2:14">
      <c r="B29" s="20">
        <v>2012</v>
      </c>
      <c r="C29" s="46">
        <v>117.78468617623739</v>
      </c>
      <c r="D29" s="46">
        <v>118.15167971396495</v>
      </c>
      <c r="E29" s="46">
        <v>117.674250474834</v>
      </c>
      <c r="F29" s="46">
        <v>118.78878023427725</v>
      </c>
      <c r="G29" s="46">
        <v>119.38259891310588</v>
      </c>
      <c r="H29" s="46">
        <v>118.90471169570849</v>
      </c>
      <c r="I29" s="46">
        <v>118.58028871003033</v>
      </c>
      <c r="J29" s="46">
        <v>118.95404359282438</v>
      </c>
      <c r="K29" s="46">
        <v>119.41509955993467</v>
      </c>
      <c r="L29" s="46">
        <v>120.00052285134016</v>
      </c>
      <c r="M29" s="46">
        <v>119.75064372721403</v>
      </c>
      <c r="N29" s="46">
        <v>119.45811186336122</v>
      </c>
    </row>
    <row r="30" spans="2:14">
      <c r="B30" s="20">
        <v>2013</v>
      </c>
      <c r="C30" s="46">
        <v>119</v>
      </c>
      <c r="D30" s="46">
        <v>119.78739681817289</v>
      </c>
      <c r="E30" s="46">
        <v>119.89132891961557</v>
      </c>
      <c r="F30" s="46">
        <v>120.9</v>
      </c>
      <c r="G30" s="46">
        <v>120.7</v>
      </c>
      <c r="H30" s="46">
        <v>120.6</v>
      </c>
      <c r="I30" s="46">
        <v>120.99</v>
      </c>
      <c r="J30" s="46">
        <v>120.7</v>
      </c>
      <c r="K30" s="46">
        <v>121.22</v>
      </c>
      <c r="L30" s="46">
        <v>121.09317277052335</v>
      </c>
      <c r="M30" s="46">
        <v>121</v>
      </c>
      <c r="N30" s="46">
        <v>121.19611093152299</v>
      </c>
    </row>
    <row r="31" spans="2:14">
      <c r="B31" s="20">
        <v>2014</v>
      </c>
      <c r="C31" s="46">
        <v>121.34151199291145</v>
      </c>
      <c r="D31" s="46">
        <v>121.92425590201022</v>
      </c>
      <c r="E31" s="46">
        <v>121.82290299876037</v>
      </c>
      <c r="F31" s="46">
        <v>122.10211230183607</v>
      </c>
      <c r="G31" s="46">
        <v>122.59292728476466</v>
      </c>
      <c r="H31" s="46">
        <v>122.72366640870095</v>
      </c>
      <c r="I31" s="46">
        <v>123.26802984823512</v>
      </c>
      <c r="J31" s="46">
        <v>122.26459233213866</v>
      </c>
      <c r="K31" s="46">
        <v>122.37205160332036</v>
      </c>
      <c r="L31" s="46">
        <v>121.94089441054912</v>
      </c>
      <c r="M31" s="46">
        <v>122.33217265178473</v>
      </c>
      <c r="N31" s="46">
        <v>121.41293612614635</v>
      </c>
    </row>
    <row r="32" spans="2:14">
      <c r="B32" s="20">
        <v>2015</v>
      </c>
      <c r="C32" s="46">
        <v>121.2</v>
      </c>
      <c r="D32" s="46">
        <v>120.7</v>
      </c>
      <c r="E32" s="46">
        <v>121.2</v>
      </c>
      <c r="F32" s="46">
        <v>122.3</v>
      </c>
      <c r="G32" s="46">
        <v>121.3</v>
      </c>
      <c r="H32" s="46">
        <v>121.2</v>
      </c>
      <c r="I32" s="46">
        <v>121.4</v>
      </c>
      <c r="J32" s="46">
        <v>121.3</v>
      </c>
      <c r="K32" s="46">
        <v>121.4</v>
      </c>
      <c r="L32" s="46">
        <v>120.9</v>
      </c>
      <c r="M32" s="46">
        <v>120.9</v>
      </c>
      <c r="N32" s="46">
        <v>119.5</v>
      </c>
    </row>
    <row r="33" spans="2:14">
      <c r="B33" s="127">
        <v>2016</v>
      </c>
      <c r="C33" s="128">
        <v>119.7</v>
      </c>
      <c r="D33" s="128">
        <v>119.9</v>
      </c>
      <c r="E33" s="128">
        <v>120.4</v>
      </c>
      <c r="F33" s="128">
        <v>122</v>
      </c>
      <c r="G33" s="128">
        <v>121</v>
      </c>
      <c r="H33" s="128">
        <v>121</v>
      </c>
      <c r="I33" s="128">
        <v>121</v>
      </c>
      <c r="J33" s="128">
        <v>120.7</v>
      </c>
      <c r="K33" s="128">
        <v>122.9</v>
      </c>
      <c r="L33" s="128">
        <v>122.1</v>
      </c>
      <c r="M33" s="128">
        <v>122</v>
      </c>
      <c r="N33" s="128">
        <v>120.7</v>
      </c>
    </row>
    <row r="34" spans="2:14">
      <c r="B34" s="127">
        <v>2017</v>
      </c>
      <c r="C34" s="128">
        <v>121.6</v>
      </c>
      <c r="D34" s="128">
        <v>122.2</v>
      </c>
      <c r="E34" s="128">
        <v>123.1</v>
      </c>
      <c r="F34" s="128">
        <v>124.6</v>
      </c>
      <c r="G34" s="128">
        <v>125.8</v>
      </c>
      <c r="H34" s="128">
        <v>125.8</v>
      </c>
      <c r="I34" s="128">
        <v>126.6</v>
      </c>
      <c r="J34" s="128">
        <v>125.6</v>
      </c>
      <c r="K34" s="128">
        <v>128</v>
      </c>
      <c r="L34" s="128">
        <v>126.1</v>
      </c>
      <c r="M34" s="128">
        <v>126.6</v>
      </c>
      <c r="N34" s="128">
        <v>125.6</v>
      </c>
    </row>
    <row r="35" spans="2:14">
      <c r="B35" s="127">
        <v>2018</v>
      </c>
      <c r="C35" s="128">
        <v>126.2</v>
      </c>
      <c r="D35" s="128">
        <v>127.5</v>
      </c>
      <c r="E35" s="128">
        <v>128.5</v>
      </c>
      <c r="F35" s="128">
        <v>129.6</v>
      </c>
      <c r="G35" s="128">
        <v>128.6</v>
      </c>
      <c r="H35" s="128">
        <v>129.1</v>
      </c>
      <c r="I35" s="128">
        <v>128.69999999999999</v>
      </c>
      <c r="J35" s="128">
        <v>128.5</v>
      </c>
      <c r="K35" s="128">
        <v>131.1</v>
      </c>
      <c r="L35" s="128">
        <v>130.5</v>
      </c>
      <c r="M35" s="128">
        <v>130.6</v>
      </c>
      <c r="N35" s="128">
        <v>128.80000000000001</v>
      </c>
    </row>
    <row r="36" spans="2:14">
      <c r="B36" s="127">
        <v>2019</v>
      </c>
      <c r="C36" s="128">
        <v>129.4</v>
      </c>
      <c r="D36" s="128">
        <v>129.9</v>
      </c>
      <c r="E36" s="128">
        <v>130.19999999999999</v>
      </c>
      <c r="F36" s="128">
        <v>132</v>
      </c>
      <c r="G36" s="128">
        <v>130.9</v>
      </c>
      <c r="H36" s="128">
        <v>131.4</v>
      </c>
      <c r="I36" s="128">
        <v>131.4</v>
      </c>
      <c r="J36" s="128">
        <v>131.69999999999999</v>
      </c>
      <c r="K36" s="128">
        <v>132.6</v>
      </c>
      <c r="L36" s="128">
        <v>131.6</v>
      </c>
      <c r="M36" s="128">
        <v>134.69999999999999</v>
      </c>
      <c r="N36" s="128">
        <v>131.5</v>
      </c>
    </row>
    <row r="37" spans="2:14">
      <c r="B37" s="127">
        <v>2020</v>
      </c>
      <c r="C37" s="128">
        <v>132.83191418565255</v>
      </c>
      <c r="D37" s="128">
        <v>133.29252527041001</v>
      </c>
      <c r="E37" s="128">
        <v>132.4963978481062</v>
      </c>
      <c r="F37" s="128">
        <v>133.05412946192942</v>
      </c>
      <c r="G37" s="128">
        <v>130.99822415713493</v>
      </c>
      <c r="H37" s="128">
        <v>131.04487433812986</v>
      </c>
      <c r="I37" s="128">
        <v>131.12506947655928</v>
      </c>
      <c r="J37" s="128">
        <v>131.2931174746499</v>
      </c>
      <c r="K37" s="128">
        <v>130.25866984158989</v>
      </c>
      <c r="L37" s="128">
        <v>130.70969957134943</v>
      </c>
      <c r="M37" s="128">
        <v>134.38050236901086</v>
      </c>
      <c r="N37" s="128">
        <v>131.25195969528926</v>
      </c>
    </row>
    <row r="38" spans="2:14">
      <c r="B38" s="127">
        <v>2021</v>
      </c>
      <c r="C38" s="128">
        <v>131.59490583371959</v>
      </c>
      <c r="D38" s="128">
        <v>131.97107923174357</v>
      </c>
      <c r="E38" s="128">
        <v>132.2430361329977</v>
      </c>
      <c r="F38" s="128">
        <v>134.11230058504097</v>
      </c>
      <c r="G38" s="128">
        <v>135.56193329125995</v>
      </c>
      <c r="H38" s="128">
        <v>135.7377085607186</v>
      </c>
      <c r="I38" s="128">
        <v>137.06486883131433</v>
      </c>
      <c r="J38" s="128">
        <v>135.40047941786327</v>
      </c>
      <c r="K38" s="128">
        <v>136.73935104339697</v>
      </c>
      <c r="L38" s="128">
        <v>136.48781369710858</v>
      </c>
      <c r="M38" s="128">
        <v>140.54723361505526</v>
      </c>
      <c r="N38" s="128">
        <v>139.08605319288463</v>
      </c>
    </row>
    <row r="39" spans="2:14">
      <c r="B39" s="127">
        <v>2022</v>
      </c>
      <c r="C39" s="128">
        <v>139.98561072670211</v>
      </c>
      <c r="D39" s="128">
        <v>140.60744870241928</v>
      </c>
      <c r="E39" s="128">
        <v>141.11532414204638</v>
      </c>
      <c r="F39" s="128">
        <v>146.12274206431761</v>
      </c>
      <c r="G39" s="128">
        <v>146.57729957818015</v>
      </c>
      <c r="H39" s="128">
        <v>148.27874600268805</v>
      </c>
      <c r="I39" s="128">
        <v>151.80370255000111</v>
      </c>
      <c r="J39" s="128">
        <v>149.49594053993383</v>
      </c>
      <c r="K39" s="128">
        <v>150.07949219364701</v>
      </c>
      <c r="L39" s="128">
        <v>150.22787919594538</v>
      </c>
      <c r="M39" s="128">
        <v>151.6009308631466</v>
      </c>
      <c r="N39" s="128">
        <v>149.41261977731912</v>
      </c>
    </row>
    <row r="40" spans="2:14">
      <c r="B40" s="127">
        <v>2023</v>
      </c>
      <c r="C40" s="128">
        <v>151.18959629540791</v>
      </c>
      <c r="D40" s="128">
        <v>153.26812251095475</v>
      </c>
      <c r="E40" s="128">
        <v>154.00271383506197</v>
      </c>
      <c r="F40" s="128">
        <v>158.47594030544099</v>
      </c>
      <c r="G40" s="128">
        <v>157.66903549367572</v>
      </c>
      <c r="H40" s="128">
        <v>158.46101465015539</v>
      </c>
      <c r="I40" s="128">
        <v>160.62131510914338</v>
      </c>
      <c r="J40" s="128">
        <v>157.57079497745553</v>
      </c>
      <c r="K40" s="128">
        <v>158.64059707396123</v>
      </c>
      <c r="L40" s="128">
        <v>158.75260765913802</v>
      </c>
      <c r="M40" s="128">
        <v>160.27762105935818</v>
      </c>
      <c r="N40" s="128">
        <v>157.23228028728124</v>
      </c>
    </row>
    <row r="41" spans="2:14">
      <c r="B41" s="318"/>
      <c r="C41" s="319"/>
      <c r="D41" s="319"/>
      <c r="E41" s="319"/>
      <c r="F41" s="319"/>
      <c r="G41" s="319"/>
      <c r="H41" s="319"/>
      <c r="I41" s="319"/>
      <c r="J41" s="319"/>
      <c r="K41" s="319"/>
      <c r="L41" s="319"/>
      <c r="M41" s="319"/>
      <c r="N41" s="319"/>
    </row>
    <row r="42" spans="2:14">
      <c r="B42" s="5" t="s">
        <v>664</v>
      </c>
    </row>
    <row r="44" spans="2:14">
      <c r="B44" s="69" t="s">
        <v>666</v>
      </c>
    </row>
    <row r="45" spans="2:14" ht="14.5" thickBot="1"/>
    <row r="46" spans="2:14" ht="14.5" thickBot="1">
      <c r="B46" s="368" t="s">
        <v>703</v>
      </c>
      <c r="C46" s="372"/>
      <c r="D46" s="369"/>
    </row>
  </sheetData>
  <mergeCells count="1">
    <mergeCell ref="B46:D46"/>
  </mergeCells>
  <hyperlinks>
    <hyperlink ref="B46" location="CONTENTS!A1" display="RETURN TO CONTENTS PAG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E30"/>
  <sheetViews>
    <sheetView workbookViewId="0">
      <selection activeCell="G9" sqref="G9"/>
    </sheetView>
  </sheetViews>
  <sheetFormatPr defaultRowHeight="14"/>
  <cols>
    <col min="1" max="1" width="9.83203125" style="1" customWidth="1"/>
    <col min="2" max="5" width="14.6640625" style="1" customWidth="1"/>
    <col min="6" max="6" width="9.33203125" style="5" customWidth="1"/>
    <col min="7" max="253" width="9" style="5"/>
    <col min="254" max="254" width="5" style="5" customWidth="1"/>
    <col min="255" max="255" width="7.58203125" style="5" customWidth="1"/>
    <col min="256" max="256" width="5" style="5" customWidth="1"/>
    <col min="257" max="257" width="12" style="5" customWidth="1"/>
    <col min="258" max="258" width="5" style="5" customWidth="1"/>
    <col min="259" max="259" width="12" style="5" customWidth="1"/>
    <col min="260" max="260" width="5" style="5" customWidth="1"/>
    <col min="261" max="261" width="12" style="5" customWidth="1"/>
    <col min="262" max="262" width="9.33203125" style="5" customWidth="1"/>
    <col min="263" max="509" width="9" style="5"/>
    <col min="510" max="510" width="5" style="5" customWidth="1"/>
    <col min="511" max="511" width="7.58203125" style="5" customWidth="1"/>
    <col min="512" max="512" width="5" style="5" customWidth="1"/>
    <col min="513" max="513" width="12" style="5" customWidth="1"/>
    <col min="514" max="514" width="5" style="5" customWidth="1"/>
    <col min="515" max="515" width="12" style="5" customWidth="1"/>
    <col min="516" max="516" width="5" style="5" customWidth="1"/>
    <col min="517" max="517" width="12" style="5" customWidth="1"/>
    <col min="518" max="518" width="9.33203125" style="5" customWidth="1"/>
    <col min="519" max="765" width="9" style="5"/>
    <col min="766" max="766" width="5" style="5" customWidth="1"/>
    <col min="767" max="767" width="7.58203125" style="5" customWidth="1"/>
    <col min="768" max="768" width="5" style="5" customWidth="1"/>
    <col min="769" max="769" width="12" style="5" customWidth="1"/>
    <col min="770" max="770" width="5" style="5" customWidth="1"/>
    <col min="771" max="771" width="12" style="5" customWidth="1"/>
    <col min="772" max="772" width="5" style="5" customWidth="1"/>
    <col min="773" max="773" width="12" style="5" customWidth="1"/>
    <col min="774" max="774" width="9.33203125" style="5" customWidth="1"/>
    <col min="775" max="1021" width="9" style="5"/>
    <col min="1022" max="1022" width="5" style="5" customWidth="1"/>
    <col min="1023" max="1023" width="7.58203125" style="5" customWidth="1"/>
    <col min="1024" max="1024" width="5" style="5" customWidth="1"/>
    <col min="1025" max="1025" width="12" style="5" customWidth="1"/>
    <col min="1026" max="1026" width="5" style="5" customWidth="1"/>
    <col min="1027" max="1027" width="12" style="5" customWidth="1"/>
    <col min="1028" max="1028" width="5" style="5" customWidth="1"/>
    <col min="1029" max="1029" width="12" style="5" customWidth="1"/>
    <col min="1030" max="1030" width="9.33203125" style="5" customWidth="1"/>
    <col min="1031" max="1277" width="9" style="5"/>
    <col min="1278" max="1278" width="5" style="5" customWidth="1"/>
    <col min="1279" max="1279" width="7.58203125" style="5" customWidth="1"/>
    <col min="1280" max="1280" width="5" style="5" customWidth="1"/>
    <col min="1281" max="1281" width="12" style="5" customWidth="1"/>
    <col min="1282" max="1282" width="5" style="5" customWidth="1"/>
    <col min="1283" max="1283" width="12" style="5" customWidth="1"/>
    <col min="1284" max="1284" width="5" style="5" customWidth="1"/>
    <col min="1285" max="1285" width="12" style="5" customWidth="1"/>
    <col min="1286" max="1286" width="9.33203125" style="5" customWidth="1"/>
    <col min="1287" max="1533" width="9" style="5"/>
    <col min="1534" max="1534" width="5" style="5" customWidth="1"/>
    <col min="1535" max="1535" width="7.58203125" style="5" customWidth="1"/>
    <col min="1536" max="1536" width="5" style="5" customWidth="1"/>
    <col min="1537" max="1537" width="12" style="5" customWidth="1"/>
    <col min="1538" max="1538" width="5" style="5" customWidth="1"/>
    <col min="1539" max="1539" width="12" style="5" customWidth="1"/>
    <col min="1540" max="1540" width="5" style="5" customWidth="1"/>
    <col min="1541" max="1541" width="12" style="5" customWidth="1"/>
    <col min="1542" max="1542" width="9.33203125" style="5" customWidth="1"/>
    <col min="1543" max="1789" width="9" style="5"/>
    <col min="1790" max="1790" width="5" style="5" customWidth="1"/>
    <col min="1791" max="1791" width="7.58203125" style="5" customWidth="1"/>
    <col min="1792" max="1792" width="5" style="5" customWidth="1"/>
    <col min="1793" max="1793" width="12" style="5" customWidth="1"/>
    <col min="1794" max="1794" width="5" style="5" customWidth="1"/>
    <col min="1795" max="1795" width="12" style="5" customWidth="1"/>
    <col min="1796" max="1796" width="5" style="5" customWidth="1"/>
    <col min="1797" max="1797" width="12" style="5" customWidth="1"/>
    <col min="1798" max="1798" width="9.33203125" style="5" customWidth="1"/>
    <col min="1799" max="2045" width="9" style="5"/>
    <col min="2046" max="2046" width="5" style="5" customWidth="1"/>
    <col min="2047" max="2047" width="7.58203125" style="5" customWidth="1"/>
    <col min="2048" max="2048" width="5" style="5" customWidth="1"/>
    <col min="2049" max="2049" width="12" style="5" customWidth="1"/>
    <col min="2050" max="2050" width="5" style="5" customWidth="1"/>
    <col min="2051" max="2051" width="12" style="5" customWidth="1"/>
    <col min="2052" max="2052" width="5" style="5" customWidth="1"/>
    <col min="2053" max="2053" width="12" style="5" customWidth="1"/>
    <col min="2054" max="2054" width="9.33203125" style="5" customWidth="1"/>
    <col min="2055" max="2301" width="9" style="5"/>
    <col min="2302" max="2302" width="5" style="5" customWidth="1"/>
    <col min="2303" max="2303" width="7.58203125" style="5" customWidth="1"/>
    <col min="2304" max="2304" width="5" style="5" customWidth="1"/>
    <col min="2305" max="2305" width="12" style="5" customWidth="1"/>
    <col min="2306" max="2306" width="5" style="5" customWidth="1"/>
    <col min="2307" max="2307" width="12" style="5" customWidth="1"/>
    <col min="2308" max="2308" width="5" style="5" customWidth="1"/>
    <col min="2309" max="2309" width="12" style="5" customWidth="1"/>
    <col min="2310" max="2310" width="9.33203125" style="5" customWidth="1"/>
    <col min="2311" max="2557" width="9" style="5"/>
    <col min="2558" max="2558" width="5" style="5" customWidth="1"/>
    <col min="2559" max="2559" width="7.58203125" style="5" customWidth="1"/>
    <col min="2560" max="2560" width="5" style="5" customWidth="1"/>
    <col min="2561" max="2561" width="12" style="5" customWidth="1"/>
    <col min="2562" max="2562" width="5" style="5" customWidth="1"/>
    <col min="2563" max="2563" width="12" style="5" customWidth="1"/>
    <col min="2564" max="2564" width="5" style="5" customWidth="1"/>
    <col min="2565" max="2565" width="12" style="5" customWidth="1"/>
    <col min="2566" max="2566" width="9.33203125" style="5" customWidth="1"/>
    <col min="2567" max="2813" width="9" style="5"/>
    <col min="2814" max="2814" width="5" style="5" customWidth="1"/>
    <col min="2815" max="2815" width="7.58203125" style="5" customWidth="1"/>
    <col min="2816" max="2816" width="5" style="5" customWidth="1"/>
    <col min="2817" max="2817" width="12" style="5" customWidth="1"/>
    <col min="2818" max="2818" width="5" style="5" customWidth="1"/>
    <col min="2819" max="2819" width="12" style="5" customWidth="1"/>
    <col min="2820" max="2820" width="5" style="5" customWidth="1"/>
    <col min="2821" max="2821" width="12" style="5" customWidth="1"/>
    <col min="2822" max="2822" width="9.33203125" style="5" customWidth="1"/>
    <col min="2823" max="3069" width="9" style="5"/>
    <col min="3070" max="3070" width="5" style="5" customWidth="1"/>
    <col min="3071" max="3071" width="7.58203125" style="5" customWidth="1"/>
    <col min="3072" max="3072" width="5" style="5" customWidth="1"/>
    <col min="3073" max="3073" width="12" style="5" customWidth="1"/>
    <col min="3074" max="3074" width="5" style="5" customWidth="1"/>
    <col min="3075" max="3075" width="12" style="5" customWidth="1"/>
    <col min="3076" max="3076" width="5" style="5" customWidth="1"/>
    <col min="3077" max="3077" width="12" style="5" customWidth="1"/>
    <col min="3078" max="3078" width="9.33203125" style="5" customWidth="1"/>
    <col min="3079" max="3325" width="9" style="5"/>
    <col min="3326" max="3326" width="5" style="5" customWidth="1"/>
    <col min="3327" max="3327" width="7.58203125" style="5" customWidth="1"/>
    <col min="3328" max="3328" width="5" style="5" customWidth="1"/>
    <col min="3329" max="3329" width="12" style="5" customWidth="1"/>
    <col min="3330" max="3330" width="5" style="5" customWidth="1"/>
    <col min="3331" max="3331" width="12" style="5" customWidth="1"/>
    <col min="3332" max="3332" width="5" style="5" customWidth="1"/>
    <col min="3333" max="3333" width="12" style="5" customWidth="1"/>
    <col min="3334" max="3334" width="9.33203125" style="5" customWidth="1"/>
    <col min="3335" max="3581" width="9" style="5"/>
    <col min="3582" max="3582" width="5" style="5" customWidth="1"/>
    <col min="3583" max="3583" width="7.58203125" style="5" customWidth="1"/>
    <col min="3584" max="3584" width="5" style="5" customWidth="1"/>
    <col min="3585" max="3585" width="12" style="5" customWidth="1"/>
    <col min="3586" max="3586" width="5" style="5" customWidth="1"/>
    <col min="3587" max="3587" width="12" style="5" customWidth="1"/>
    <col min="3588" max="3588" width="5" style="5" customWidth="1"/>
    <col min="3589" max="3589" width="12" style="5" customWidth="1"/>
    <col min="3590" max="3590" width="9.33203125" style="5" customWidth="1"/>
    <col min="3591" max="3837" width="9" style="5"/>
    <col min="3838" max="3838" width="5" style="5" customWidth="1"/>
    <col min="3839" max="3839" width="7.58203125" style="5" customWidth="1"/>
    <col min="3840" max="3840" width="5" style="5" customWidth="1"/>
    <col min="3841" max="3841" width="12" style="5" customWidth="1"/>
    <col min="3842" max="3842" width="5" style="5" customWidth="1"/>
    <col min="3843" max="3843" width="12" style="5" customWidth="1"/>
    <col min="3844" max="3844" width="5" style="5" customWidth="1"/>
    <col min="3845" max="3845" width="12" style="5" customWidth="1"/>
    <col min="3846" max="3846" width="9.33203125" style="5" customWidth="1"/>
    <col min="3847" max="4093" width="9" style="5"/>
    <col min="4094" max="4094" width="5" style="5" customWidth="1"/>
    <col min="4095" max="4095" width="7.58203125" style="5" customWidth="1"/>
    <col min="4096" max="4096" width="5" style="5" customWidth="1"/>
    <col min="4097" max="4097" width="12" style="5" customWidth="1"/>
    <col min="4098" max="4098" width="5" style="5" customWidth="1"/>
    <col min="4099" max="4099" width="12" style="5" customWidth="1"/>
    <col min="4100" max="4100" width="5" style="5" customWidth="1"/>
    <col min="4101" max="4101" width="12" style="5" customWidth="1"/>
    <col min="4102" max="4102" width="9.33203125" style="5" customWidth="1"/>
    <col min="4103" max="4349" width="9" style="5"/>
    <col min="4350" max="4350" width="5" style="5" customWidth="1"/>
    <col min="4351" max="4351" width="7.58203125" style="5" customWidth="1"/>
    <col min="4352" max="4352" width="5" style="5" customWidth="1"/>
    <col min="4353" max="4353" width="12" style="5" customWidth="1"/>
    <col min="4354" max="4354" width="5" style="5" customWidth="1"/>
    <col min="4355" max="4355" width="12" style="5" customWidth="1"/>
    <col min="4356" max="4356" width="5" style="5" customWidth="1"/>
    <col min="4357" max="4357" width="12" style="5" customWidth="1"/>
    <col min="4358" max="4358" width="9.33203125" style="5" customWidth="1"/>
    <col min="4359" max="4605" width="9" style="5"/>
    <col min="4606" max="4606" width="5" style="5" customWidth="1"/>
    <col min="4607" max="4607" width="7.58203125" style="5" customWidth="1"/>
    <col min="4608" max="4608" width="5" style="5" customWidth="1"/>
    <col min="4609" max="4609" width="12" style="5" customWidth="1"/>
    <col min="4610" max="4610" width="5" style="5" customWidth="1"/>
    <col min="4611" max="4611" width="12" style="5" customWidth="1"/>
    <col min="4612" max="4612" width="5" style="5" customWidth="1"/>
    <col min="4613" max="4613" width="12" style="5" customWidth="1"/>
    <col min="4614" max="4614" width="9.33203125" style="5" customWidth="1"/>
    <col min="4615" max="4861" width="9" style="5"/>
    <col min="4862" max="4862" width="5" style="5" customWidth="1"/>
    <col min="4863" max="4863" width="7.58203125" style="5" customWidth="1"/>
    <col min="4864" max="4864" width="5" style="5" customWidth="1"/>
    <col min="4865" max="4865" width="12" style="5" customWidth="1"/>
    <col min="4866" max="4866" width="5" style="5" customWidth="1"/>
    <col min="4867" max="4867" width="12" style="5" customWidth="1"/>
    <col min="4868" max="4868" width="5" style="5" customWidth="1"/>
    <col min="4869" max="4869" width="12" style="5" customWidth="1"/>
    <col min="4870" max="4870" width="9.33203125" style="5" customWidth="1"/>
    <col min="4871" max="5117" width="9" style="5"/>
    <col min="5118" max="5118" width="5" style="5" customWidth="1"/>
    <col min="5119" max="5119" width="7.58203125" style="5" customWidth="1"/>
    <col min="5120" max="5120" width="5" style="5" customWidth="1"/>
    <col min="5121" max="5121" width="12" style="5" customWidth="1"/>
    <col min="5122" max="5122" width="5" style="5" customWidth="1"/>
    <col min="5123" max="5123" width="12" style="5" customWidth="1"/>
    <col min="5124" max="5124" width="5" style="5" customWidth="1"/>
    <col min="5125" max="5125" width="12" style="5" customWidth="1"/>
    <col min="5126" max="5126" width="9.33203125" style="5" customWidth="1"/>
    <col min="5127" max="5373" width="9" style="5"/>
    <col min="5374" max="5374" width="5" style="5" customWidth="1"/>
    <col min="5375" max="5375" width="7.58203125" style="5" customWidth="1"/>
    <col min="5376" max="5376" width="5" style="5" customWidth="1"/>
    <col min="5377" max="5377" width="12" style="5" customWidth="1"/>
    <col min="5378" max="5378" width="5" style="5" customWidth="1"/>
    <col min="5379" max="5379" width="12" style="5" customWidth="1"/>
    <col min="5380" max="5380" width="5" style="5" customWidth="1"/>
    <col min="5381" max="5381" width="12" style="5" customWidth="1"/>
    <col min="5382" max="5382" width="9.33203125" style="5" customWidth="1"/>
    <col min="5383" max="5629" width="9" style="5"/>
    <col min="5630" max="5630" width="5" style="5" customWidth="1"/>
    <col min="5631" max="5631" width="7.58203125" style="5" customWidth="1"/>
    <col min="5632" max="5632" width="5" style="5" customWidth="1"/>
    <col min="5633" max="5633" width="12" style="5" customWidth="1"/>
    <col min="5634" max="5634" width="5" style="5" customWidth="1"/>
    <col min="5635" max="5635" width="12" style="5" customWidth="1"/>
    <col min="5636" max="5636" width="5" style="5" customWidth="1"/>
    <col min="5637" max="5637" width="12" style="5" customWidth="1"/>
    <col min="5638" max="5638" width="9.33203125" style="5" customWidth="1"/>
    <col min="5639" max="5885" width="9" style="5"/>
    <col min="5886" max="5886" width="5" style="5" customWidth="1"/>
    <col min="5887" max="5887" width="7.58203125" style="5" customWidth="1"/>
    <col min="5888" max="5888" width="5" style="5" customWidth="1"/>
    <col min="5889" max="5889" width="12" style="5" customWidth="1"/>
    <col min="5890" max="5890" width="5" style="5" customWidth="1"/>
    <col min="5891" max="5891" width="12" style="5" customWidth="1"/>
    <col min="5892" max="5892" width="5" style="5" customWidth="1"/>
    <col min="5893" max="5893" width="12" style="5" customWidth="1"/>
    <col min="5894" max="5894" width="9.33203125" style="5" customWidth="1"/>
    <col min="5895" max="6141" width="9" style="5"/>
    <col min="6142" max="6142" width="5" style="5" customWidth="1"/>
    <col min="6143" max="6143" width="7.58203125" style="5" customWidth="1"/>
    <col min="6144" max="6144" width="5" style="5" customWidth="1"/>
    <col min="6145" max="6145" width="12" style="5" customWidth="1"/>
    <col min="6146" max="6146" width="5" style="5" customWidth="1"/>
    <col min="6147" max="6147" width="12" style="5" customWidth="1"/>
    <col min="6148" max="6148" width="5" style="5" customWidth="1"/>
    <col min="6149" max="6149" width="12" style="5" customWidth="1"/>
    <col min="6150" max="6150" width="9.33203125" style="5" customWidth="1"/>
    <col min="6151" max="6397" width="9" style="5"/>
    <col min="6398" max="6398" width="5" style="5" customWidth="1"/>
    <col min="6399" max="6399" width="7.58203125" style="5" customWidth="1"/>
    <col min="6400" max="6400" width="5" style="5" customWidth="1"/>
    <col min="6401" max="6401" width="12" style="5" customWidth="1"/>
    <col min="6402" max="6402" width="5" style="5" customWidth="1"/>
    <col min="6403" max="6403" width="12" style="5" customWidth="1"/>
    <col min="6404" max="6404" width="5" style="5" customWidth="1"/>
    <col min="6405" max="6405" width="12" style="5" customWidth="1"/>
    <col min="6406" max="6406" width="9.33203125" style="5" customWidth="1"/>
    <col min="6407" max="6653" width="9" style="5"/>
    <col min="6654" max="6654" width="5" style="5" customWidth="1"/>
    <col min="6655" max="6655" width="7.58203125" style="5" customWidth="1"/>
    <col min="6656" max="6656" width="5" style="5" customWidth="1"/>
    <col min="6657" max="6657" width="12" style="5" customWidth="1"/>
    <col min="6658" max="6658" width="5" style="5" customWidth="1"/>
    <col min="6659" max="6659" width="12" style="5" customWidth="1"/>
    <col min="6660" max="6660" width="5" style="5" customWidth="1"/>
    <col min="6661" max="6661" width="12" style="5" customWidth="1"/>
    <col min="6662" max="6662" width="9.33203125" style="5" customWidth="1"/>
    <col min="6663" max="6909" width="9" style="5"/>
    <col min="6910" max="6910" width="5" style="5" customWidth="1"/>
    <col min="6911" max="6911" width="7.58203125" style="5" customWidth="1"/>
    <col min="6912" max="6912" width="5" style="5" customWidth="1"/>
    <col min="6913" max="6913" width="12" style="5" customWidth="1"/>
    <col min="6914" max="6914" width="5" style="5" customWidth="1"/>
    <col min="6915" max="6915" width="12" style="5" customWidth="1"/>
    <col min="6916" max="6916" width="5" style="5" customWidth="1"/>
    <col min="6917" max="6917" width="12" style="5" customWidth="1"/>
    <col min="6918" max="6918" width="9.33203125" style="5" customWidth="1"/>
    <col min="6919" max="7165" width="9" style="5"/>
    <col min="7166" max="7166" width="5" style="5" customWidth="1"/>
    <col min="7167" max="7167" width="7.58203125" style="5" customWidth="1"/>
    <col min="7168" max="7168" width="5" style="5" customWidth="1"/>
    <col min="7169" max="7169" width="12" style="5" customWidth="1"/>
    <col min="7170" max="7170" width="5" style="5" customWidth="1"/>
    <col min="7171" max="7171" width="12" style="5" customWidth="1"/>
    <col min="7172" max="7172" width="5" style="5" customWidth="1"/>
    <col min="7173" max="7173" width="12" style="5" customWidth="1"/>
    <col min="7174" max="7174" width="9.33203125" style="5" customWidth="1"/>
    <col min="7175" max="7421" width="9" style="5"/>
    <col min="7422" max="7422" width="5" style="5" customWidth="1"/>
    <col min="7423" max="7423" width="7.58203125" style="5" customWidth="1"/>
    <col min="7424" max="7424" width="5" style="5" customWidth="1"/>
    <col min="7425" max="7425" width="12" style="5" customWidth="1"/>
    <col min="7426" max="7426" width="5" style="5" customWidth="1"/>
    <col min="7427" max="7427" width="12" style="5" customWidth="1"/>
    <col min="7428" max="7428" width="5" style="5" customWidth="1"/>
    <col min="7429" max="7429" width="12" style="5" customWidth="1"/>
    <col min="7430" max="7430" width="9.33203125" style="5" customWidth="1"/>
    <col min="7431" max="7677" width="9" style="5"/>
    <col min="7678" max="7678" width="5" style="5" customWidth="1"/>
    <col min="7679" max="7679" width="7.58203125" style="5" customWidth="1"/>
    <col min="7680" max="7680" width="5" style="5" customWidth="1"/>
    <col min="7681" max="7681" width="12" style="5" customWidth="1"/>
    <col min="7682" max="7682" width="5" style="5" customWidth="1"/>
    <col min="7683" max="7683" width="12" style="5" customWidth="1"/>
    <col min="7684" max="7684" width="5" style="5" customWidth="1"/>
    <col min="7685" max="7685" width="12" style="5" customWidth="1"/>
    <col min="7686" max="7686" width="9.33203125" style="5" customWidth="1"/>
    <col min="7687" max="7933" width="9" style="5"/>
    <col min="7934" max="7934" width="5" style="5" customWidth="1"/>
    <col min="7935" max="7935" width="7.58203125" style="5" customWidth="1"/>
    <col min="7936" max="7936" width="5" style="5" customWidth="1"/>
    <col min="7937" max="7937" width="12" style="5" customWidth="1"/>
    <col min="7938" max="7938" width="5" style="5" customWidth="1"/>
    <col min="7939" max="7939" width="12" style="5" customWidth="1"/>
    <col min="7940" max="7940" width="5" style="5" customWidth="1"/>
    <col min="7941" max="7941" width="12" style="5" customWidth="1"/>
    <col min="7942" max="7942" width="9.33203125" style="5" customWidth="1"/>
    <col min="7943" max="8189" width="9" style="5"/>
    <col min="8190" max="8190" width="5" style="5" customWidth="1"/>
    <col min="8191" max="8191" width="7.58203125" style="5" customWidth="1"/>
    <col min="8192" max="8192" width="5" style="5" customWidth="1"/>
    <col min="8193" max="8193" width="12" style="5" customWidth="1"/>
    <col min="8194" max="8194" width="5" style="5" customWidth="1"/>
    <col min="8195" max="8195" width="12" style="5" customWidth="1"/>
    <col min="8196" max="8196" width="5" style="5" customWidth="1"/>
    <col min="8197" max="8197" width="12" style="5" customWidth="1"/>
    <col min="8198" max="8198" width="9.33203125" style="5" customWidth="1"/>
    <col min="8199" max="8445" width="9" style="5"/>
    <col min="8446" max="8446" width="5" style="5" customWidth="1"/>
    <col min="8447" max="8447" width="7.58203125" style="5" customWidth="1"/>
    <col min="8448" max="8448" width="5" style="5" customWidth="1"/>
    <col min="8449" max="8449" width="12" style="5" customWidth="1"/>
    <col min="8450" max="8450" width="5" style="5" customWidth="1"/>
    <col min="8451" max="8451" width="12" style="5" customWidth="1"/>
    <col min="8452" max="8452" width="5" style="5" customWidth="1"/>
    <col min="8453" max="8453" width="12" style="5" customWidth="1"/>
    <col min="8454" max="8454" width="9.33203125" style="5" customWidth="1"/>
    <col min="8455" max="8701" width="9" style="5"/>
    <col min="8702" max="8702" width="5" style="5" customWidth="1"/>
    <col min="8703" max="8703" width="7.58203125" style="5" customWidth="1"/>
    <col min="8704" max="8704" width="5" style="5" customWidth="1"/>
    <col min="8705" max="8705" width="12" style="5" customWidth="1"/>
    <col min="8706" max="8706" width="5" style="5" customWidth="1"/>
    <col min="8707" max="8707" width="12" style="5" customWidth="1"/>
    <col min="8708" max="8708" width="5" style="5" customWidth="1"/>
    <col min="8709" max="8709" width="12" style="5" customWidth="1"/>
    <col min="8710" max="8710" width="9.33203125" style="5" customWidth="1"/>
    <col min="8711" max="8957" width="9" style="5"/>
    <col min="8958" max="8958" width="5" style="5" customWidth="1"/>
    <col min="8959" max="8959" width="7.58203125" style="5" customWidth="1"/>
    <col min="8960" max="8960" width="5" style="5" customWidth="1"/>
    <col min="8961" max="8961" width="12" style="5" customWidth="1"/>
    <col min="8962" max="8962" width="5" style="5" customWidth="1"/>
    <col min="8963" max="8963" width="12" style="5" customWidth="1"/>
    <col min="8964" max="8964" width="5" style="5" customWidth="1"/>
    <col min="8965" max="8965" width="12" style="5" customWidth="1"/>
    <col min="8966" max="8966" width="9.33203125" style="5" customWidth="1"/>
    <col min="8967" max="9213" width="9" style="5"/>
    <col min="9214" max="9214" width="5" style="5" customWidth="1"/>
    <col min="9215" max="9215" width="7.58203125" style="5" customWidth="1"/>
    <col min="9216" max="9216" width="5" style="5" customWidth="1"/>
    <col min="9217" max="9217" width="12" style="5" customWidth="1"/>
    <col min="9218" max="9218" width="5" style="5" customWidth="1"/>
    <col min="9219" max="9219" width="12" style="5" customWidth="1"/>
    <col min="9220" max="9220" width="5" style="5" customWidth="1"/>
    <col min="9221" max="9221" width="12" style="5" customWidth="1"/>
    <col min="9222" max="9222" width="9.33203125" style="5" customWidth="1"/>
    <col min="9223" max="9469" width="9" style="5"/>
    <col min="9470" max="9470" width="5" style="5" customWidth="1"/>
    <col min="9471" max="9471" width="7.58203125" style="5" customWidth="1"/>
    <col min="9472" max="9472" width="5" style="5" customWidth="1"/>
    <col min="9473" max="9473" width="12" style="5" customWidth="1"/>
    <col min="9474" max="9474" width="5" style="5" customWidth="1"/>
    <col min="9475" max="9475" width="12" style="5" customWidth="1"/>
    <col min="9476" max="9476" width="5" style="5" customWidth="1"/>
    <col min="9477" max="9477" width="12" style="5" customWidth="1"/>
    <col min="9478" max="9478" width="9.33203125" style="5" customWidth="1"/>
    <col min="9479" max="9725" width="9" style="5"/>
    <col min="9726" max="9726" width="5" style="5" customWidth="1"/>
    <col min="9727" max="9727" width="7.58203125" style="5" customWidth="1"/>
    <col min="9728" max="9728" width="5" style="5" customWidth="1"/>
    <col min="9729" max="9729" width="12" style="5" customWidth="1"/>
    <col min="9730" max="9730" width="5" style="5" customWidth="1"/>
    <col min="9731" max="9731" width="12" style="5" customWidth="1"/>
    <col min="9732" max="9732" width="5" style="5" customWidth="1"/>
    <col min="9733" max="9733" width="12" style="5" customWidth="1"/>
    <col min="9734" max="9734" width="9.33203125" style="5" customWidth="1"/>
    <col min="9735" max="9981" width="9" style="5"/>
    <col min="9982" max="9982" width="5" style="5" customWidth="1"/>
    <col min="9983" max="9983" width="7.58203125" style="5" customWidth="1"/>
    <col min="9984" max="9984" width="5" style="5" customWidth="1"/>
    <col min="9985" max="9985" width="12" style="5" customWidth="1"/>
    <col min="9986" max="9986" width="5" style="5" customWidth="1"/>
    <col min="9987" max="9987" width="12" style="5" customWidth="1"/>
    <col min="9988" max="9988" width="5" style="5" customWidth="1"/>
    <col min="9989" max="9989" width="12" style="5" customWidth="1"/>
    <col min="9990" max="9990" width="9.33203125" style="5" customWidth="1"/>
    <col min="9991" max="10237" width="9" style="5"/>
    <col min="10238" max="10238" width="5" style="5" customWidth="1"/>
    <col min="10239" max="10239" width="7.58203125" style="5" customWidth="1"/>
    <col min="10240" max="10240" width="5" style="5" customWidth="1"/>
    <col min="10241" max="10241" width="12" style="5" customWidth="1"/>
    <col min="10242" max="10242" width="5" style="5" customWidth="1"/>
    <col min="10243" max="10243" width="12" style="5" customWidth="1"/>
    <col min="10244" max="10244" width="5" style="5" customWidth="1"/>
    <col min="10245" max="10245" width="12" style="5" customWidth="1"/>
    <col min="10246" max="10246" width="9.33203125" style="5" customWidth="1"/>
    <col min="10247" max="10493" width="9" style="5"/>
    <col min="10494" max="10494" width="5" style="5" customWidth="1"/>
    <col min="10495" max="10495" width="7.58203125" style="5" customWidth="1"/>
    <col min="10496" max="10496" width="5" style="5" customWidth="1"/>
    <col min="10497" max="10497" width="12" style="5" customWidth="1"/>
    <col min="10498" max="10498" width="5" style="5" customWidth="1"/>
    <col min="10499" max="10499" width="12" style="5" customWidth="1"/>
    <col min="10500" max="10500" width="5" style="5" customWidth="1"/>
    <col min="10501" max="10501" width="12" style="5" customWidth="1"/>
    <col min="10502" max="10502" width="9.33203125" style="5" customWidth="1"/>
    <col min="10503" max="10749" width="9" style="5"/>
    <col min="10750" max="10750" width="5" style="5" customWidth="1"/>
    <col min="10751" max="10751" width="7.58203125" style="5" customWidth="1"/>
    <col min="10752" max="10752" width="5" style="5" customWidth="1"/>
    <col min="10753" max="10753" width="12" style="5" customWidth="1"/>
    <col min="10754" max="10754" width="5" style="5" customWidth="1"/>
    <col min="10755" max="10755" width="12" style="5" customWidth="1"/>
    <col min="10756" max="10756" width="5" style="5" customWidth="1"/>
    <col min="10757" max="10757" width="12" style="5" customWidth="1"/>
    <col min="10758" max="10758" width="9.33203125" style="5" customWidth="1"/>
    <col min="10759" max="11005" width="9" style="5"/>
    <col min="11006" max="11006" width="5" style="5" customWidth="1"/>
    <col min="11007" max="11007" width="7.58203125" style="5" customWidth="1"/>
    <col min="11008" max="11008" width="5" style="5" customWidth="1"/>
    <col min="11009" max="11009" width="12" style="5" customWidth="1"/>
    <col min="11010" max="11010" width="5" style="5" customWidth="1"/>
    <col min="11011" max="11011" width="12" style="5" customWidth="1"/>
    <col min="11012" max="11012" width="5" style="5" customWidth="1"/>
    <col min="11013" max="11013" width="12" style="5" customWidth="1"/>
    <col min="11014" max="11014" width="9.33203125" style="5" customWidth="1"/>
    <col min="11015" max="11261" width="9" style="5"/>
    <col min="11262" max="11262" width="5" style="5" customWidth="1"/>
    <col min="11263" max="11263" width="7.58203125" style="5" customWidth="1"/>
    <col min="11264" max="11264" width="5" style="5" customWidth="1"/>
    <col min="11265" max="11265" width="12" style="5" customWidth="1"/>
    <col min="11266" max="11266" width="5" style="5" customWidth="1"/>
    <col min="11267" max="11267" width="12" style="5" customWidth="1"/>
    <col min="11268" max="11268" width="5" style="5" customWidth="1"/>
    <col min="11269" max="11269" width="12" style="5" customWidth="1"/>
    <col min="11270" max="11270" width="9.33203125" style="5" customWidth="1"/>
    <col min="11271" max="11517" width="9" style="5"/>
    <col min="11518" max="11518" width="5" style="5" customWidth="1"/>
    <col min="11519" max="11519" width="7.58203125" style="5" customWidth="1"/>
    <col min="11520" max="11520" width="5" style="5" customWidth="1"/>
    <col min="11521" max="11521" width="12" style="5" customWidth="1"/>
    <col min="11522" max="11522" width="5" style="5" customWidth="1"/>
    <col min="11523" max="11523" width="12" style="5" customWidth="1"/>
    <col min="11524" max="11524" width="5" style="5" customWidth="1"/>
    <col min="11525" max="11525" width="12" style="5" customWidth="1"/>
    <col min="11526" max="11526" width="9.33203125" style="5" customWidth="1"/>
    <col min="11527" max="11773" width="9" style="5"/>
    <col min="11774" max="11774" width="5" style="5" customWidth="1"/>
    <col min="11775" max="11775" width="7.58203125" style="5" customWidth="1"/>
    <col min="11776" max="11776" width="5" style="5" customWidth="1"/>
    <col min="11777" max="11777" width="12" style="5" customWidth="1"/>
    <col min="11778" max="11778" width="5" style="5" customWidth="1"/>
    <col min="11779" max="11779" width="12" style="5" customWidth="1"/>
    <col min="11780" max="11780" width="5" style="5" customWidth="1"/>
    <col min="11781" max="11781" width="12" style="5" customWidth="1"/>
    <col min="11782" max="11782" width="9.33203125" style="5" customWidth="1"/>
    <col min="11783" max="12029" width="9" style="5"/>
    <col min="12030" max="12030" width="5" style="5" customWidth="1"/>
    <col min="12031" max="12031" width="7.58203125" style="5" customWidth="1"/>
    <col min="12032" max="12032" width="5" style="5" customWidth="1"/>
    <col min="12033" max="12033" width="12" style="5" customWidth="1"/>
    <col min="12034" max="12034" width="5" style="5" customWidth="1"/>
    <col min="12035" max="12035" width="12" style="5" customWidth="1"/>
    <col min="12036" max="12036" width="5" style="5" customWidth="1"/>
    <col min="12037" max="12037" width="12" style="5" customWidth="1"/>
    <col min="12038" max="12038" width="9.33203125" style="5" customWidth="1"/>
    <col min="12039" max="12285" width="9" style="5"/>
    <col min="12286" max="12286" width="5" style="5" customWidth="1"/>
    <col min="12287" max="12287" width="7.58203125" style="5" customWidth="1"/>
    <col min="12288" max="12288" width="5" style="5" customWidth="1"/>
    <col min="12289" max="12289" width="12" style="5" customWidth="1"/>
    <col min="12290" max="12290" width="5" style="5" customWidth="1"/>
    <col min="12291" max="12291" width="12" style="5" customWidth="1"/>
    <col min="12292" max="12292" width="5" style="5" customWidth="1"/>
    <col min="12293" max="12293" width="12" style="5" customWidth="1"/>
    <col min="12294" max="12294" width="9.33203125" style="5" customWidth="1"/>
    <col min="12295" max="12541" width="9" style="5"/>
    <col min="12542" max="12542" width="5" style="5" customWidth="1"/>
    <col min="12543" max="12543" width="7.58203125" style="5" customWidth="1"/>
    <col min="12544" max="12544" width="5" style="5" customWidth="1"/>
    <col min="12545" max="12545" width="12" style="5" customWidth="1"/>
    <col min="12546" max="12546" width="5" style="5" customWidth="1"/>
    <col min="12547" max="12547" width="12" style="5" customWidth="1"/>
    <col min="12548" max="12548" width="5" style="5" customWidth="1"/>
    <col min="12549" max="12549" width="12" style="5" customWidth="1"/>
    <col min="12550" max="12550" width="9.33203125" style="5" customWidth="1"/>
    <col min="12551" max="12797" width="9" style="5"/>
    <col min="12798" max="12798" width="5" style="5" customWidth="1"/>
    <col min="12799" max="12799" width="7.58203125" style="5" customWidth="1"/>
    <col min="12800" max="12800" width="5" style="5" customWidth="1"/>
    <col min="12801" max="12801" width="12" style="5" customWidth="1"/>
    <col min="12802" max="12802" width="5" style="5" customWidth="1"/>
    <col min="12803" max="12803" width="12" style="5" customWidth="1"/>
    <col min="12804" max="12804" width="5" style="5" customWidth="1"/>
    <col min="12805" max="12805" width="12" style="5" customWidth="1"/>
    <col min="12806" max="12806" width="9.33203125" style="5" customWidth="1"/>
    <col min="12807" max="13053" width="9" style="5"/>
    <col min="13054" max="13054" width="5" style="5" customWidth="1"/>
    <col min="13055" max="13055" width="7.58203125" style="5" customWidth="1"/>
    <col min="13056" max="13056" width="5" style="5" customWidth="1"/>
    <col min="13057" max="13057" width="12" style="5" customWidth="1"/>
    <col min="13058" max="13058" width="5" style="5" customWidth="1"/>
    <col min="13059" max="13059" width="12" style="5" customWidth="1"/>
    <col min="13060" max="13060" width="5" style="5" customWidth="1"/>
    <col min="13061" max="13061" width="12" style="5" customWidth="1"/>
    <col min="13062" max="13062" width="9.33203125" style="5" customWidth="1"/>
    <col min="13063" max="13309" width="9" style="5"/>
    <col min="13310" max="13310" width="5" style="5" customWidth="1"/>
    <col min="13311" max="13311" width="7.58203125" style="5" customWidth="1"/>
    <col min="13312" max="13312" width="5" style="5" customWidth="1"/>
    <col min="13313" max="13313" width="12" style="5" customWidth="1"/>
    <col min="13314" max="13314" width="5" style="5" customWidth="1"/>
    <col min="13315" max="13315" width="12" style="5" customWidth="1"/>
    <col min="13316" max="13316" width="5" style="5" customWidth="1"/>
    <col min="13317" max="13317" width="12" style="5" customWidth="1"/>
    <col min="13318" max="13318" width="9.33203125" style="5" customWidth="1"/>
    <col min="13319" max="13565" width="9" style="5"/>
    <col min="13566" max="13566" width="5" style="5" customWidth="1"/>
    <col min="13567" max="13567" width="7.58203125" style="5" customWidth="1"/>
    <col min="13568" max="13568" width="5" style="5" customWidth="1"/>
    <col min="13569" max="13569" width="12" style="5" customWidth="1"/>
    <col min="13570" max="13570" width="5" style="5" customWidth="1"/>
    <col min="13571" max="13571" width="12" style="5" customWidth="1"/>
    <col min="13572" max="13572" width="5" style="5" customWidth="1"/>
    <col min="13573" max="13573" width="12" style="5" customWidth="1"/>
    <col min="13574" max="13574" width="9.33203125" style="5" customWidth="1"/>
    <col min="13575" max="13821" width="9" style="5"/>
    <col min="13822" max="13822" width="5" style="5" customWidth="1"/>
    <col min="13823" max="13823" width="7.58203125" style="5" customWidth="1"/>
    <col min="13824" max="13824" width="5" style="5" customWidth="1"/>
    <col min="13825" max="13825" width="12" style="5" customWidth="1"/>
    <col min="13826" max="13826" width="5" style="5" customWidth="1"/>
    <col min="13827" max="13827" width="12" style="5" customWidth="1"/>
    <col min="13828" max="13828" width="5" style="5" customWidth="1"/>
    <col min="13829" max="13829" width="12" style="5" customWidth="1"/>
    <col min="13830" max="13830" width="9.33203125" style="5" customWidth="1"/>
    <col min="13831" max="14077" width="9" style="5"/>
    <col min="14078" max="14078" width="5" style="5" customWidth="1"/>
    <col min="14079" max="14079" width="7.58203125" style="5" customWidth="1"/>
    <col min="14080" max="14080" width="5" style="5" customWidth="1"/>
    <col min="14081" max="14081" width="12" style="5" customWidth="1"/>
    <col min="14082" max="14082" width="5" style="5" customWidth="1"/>
    <col min="14083" max="14083" width="12" style="5" customWidth="1"/>
    <col min="14084" max="14084" width="5" style="5" customWidth="1"/>
    <col min="14085" max="14085" width="12" style="5" customWidth="1"/>
    <col min="14086" max="14086" width="9.33203125" style="5" customWidth="1"/>
    <col min="14087" max="14333" width="9" style="5"/>
    <col min="14334" max="14334" width="5" style="5" customWidth="1"/>
    <col min="14335" max="14335" width="7.58203125" style="5" customWidth="1"/>
    <col min="14336" max="14336" width="5" style="5" customWidth="1"/>
    <col min="14337" max="14337" width="12" style="5" customWidth="1"/>
    <col min="14338" max="14338" width="5" style="5" customWidth="1"/>
    <col min="14339" max="14339" width="12" style="5" customWidth="1"/>
    <col min="14340" max="14340" width="5" style="5" customWidth="1"/>
    <col min="14341" max="14341" width="12" style="5" customWidth="1"/>
    <col min="14342" max="14342" width="9.33203125" style="5" customWidth="1"/>
    <col min="14343" max="14589" width="9" style="5"/>
    <col min="14590" max="14590" width="5" style="5" customWidth="1"/>
    <col min="14591" max="14591" width="7.58203125" style="5" customWidth="1"/>
    <col min="14592" max="14592" width="5" style="5" customWidth="1"/>
    <col min="14593" max="14593" width="12" style="5" customWidth="1"/>
    <col min="14594" max="14594" width="5" style="5" customWidth="1"/>
    <col min="14595" max="14595" width="12" style="5" customWidth="1"/>
    <col min="14596" max="14596" width="5" style="5" customWidth="1"/>
    <col min="14597" max="14597" width="12" style="5" customWidth="1"/>
    <col min="14598" max="14598" width="9.33203125" style="5" customWidth="1"/>
    <col min="14599" max="14845" width="9" style="5"/>
    <col min="14846" max="14846" width="5" style="5" customWidth="1"/>
    <col min="14847" max="14847" width="7.58203125" style="5" customWidth="1"/>
    <col min="14848" max="14848" width="5" style="5" customWidth="1"/>
    <col min="14849" max="14849" width="12" style="5" customWidth="1"/>
    <col min="14850" max="14850" width="5" style="5" customWidth="1"/>
    <col min="14851" max="14851" width="12" style="5" customWidth="1"/>
    <col min="14852" max="14852" width="5" style="5" customWidth="1"/>
    <col min="14853" max="14853" width="12" style="5" customWidth="1"/>
    <col min="14854" max="14854" width="9.33203125" style="5" customWidth="1"/>
    <col min="14855" max="15101" width="9" style="5"/>
    <col min="15102" max="15102" width="5" style="5" customWidth="1"/>
    <col min="15103" max="15103" width="7.58203125" style="5" customWidth="1"/>
    <col min="15104" max="15104" width="5" style="5" customWidth="1"/>
    <col min="15105" max="15105" width="12" style="5" customWidth="1"/>
    <col min="15106" max="15106" width="5" style="5" customWidth="1"/>
    <col min="15107" max="15107" width="12" style="5" customWidth="1"/>
    <col min="15108" max="15108" width="5" style="5" customWidth="1"/>
    <col min="15109" max="15109" width="12" style="5" customWidth="1"/>
    <col min="15110" max="15110" width="9.33203125" style="5" customWidth="1"/>
    <col min="15111" max="15357" width="9" style="5"/>
    <col min="15358" max="15358" width="5" style="5" customWidth="1"/>
    <col min="15359" max="15359" width="7.58203125" style="5" customWidth="1"/>
    <col min="15360" max="15360" width="5" style="5" customWidth="1"/>
    <col min="15361" max="15361" width="12" style="5" customWidth="1"/>
    <col min="15362" max="15362" width="5" style="5" customWidth="1"/>
    <col min="15363" max="15363" width="12" style="5" customWidth="1"/>
    <col min="15364" max="15364" width="5" style="5" customWidth="1"/>
    <col min="15365" max="15365" width="12" style="5" customWidth="1"/>
    <col min="15366" max="15366" width="9.33203125" style="5" customWidth="1"/>
    <col min="15367" max="15613" width="9" style="5"/>
    <col min="15614" max="15614" width="5" style="5" customWidth="1"/>
    <col min="15615" max="15615" width="7.58203125" style="5" customWidth="1"/>
    <col min="15616" max="15616" width="5" style="5" customWidth="1"/>
    <col min="15617" max="15617" width="12" style="5" customWidth="1"/>
    <col min="15618" max="15618" width="5" style="5" customWidth="1"/>
    <col min="15619" max="15619" width="12" style="5" customWidth="1"/>
    <col min="15620" max="15620" width="5" style="5" customWidth="1"/>
    <col min="15621" max="15621" width="12" style="5" customWidth="1"/>
    <col min="15622" max="15622" width="9.33203125" style="5" customWidth="1"/>
    <col min="15623" max="15869" width="9" style="5"/>
    <col min="15870" max="15870" width="5" style="5" customWidth="1"/>
    <col min="15871" max="15871" width="7.58203125" style="5" customWidth="1"/>
    <col min="15872" max="15872" width="5" style="5" customWidth="1"/>
    <col min="15873" max="15873" width="12" style="5" customWidth="1"/>
    <col min="15874" max="15874" width="5" style="5" customWidth="1"/>
    <col min="15875" max="15875" width="12" style="5" customWidth="1"/>
    <col min="15876" max="15876" width="5" style="5" customWidth="1"/>
    <col min="15877" max="15877" width="12" style="5" customWidth="1"/>
    <col min="15878" max="15878" width="9.33203125" style="5" customWidth="1"/>
    <col min="15879" max="16125" width="9" style="5"/>
    <col min="16126" max="16126" width="5" style="5" customWidth="1"/>
    <col min="16127" max="16127" width="7.58203125" style="5" customWidth="1"/>
    <col min="16128" max="16128" width="5" style="5" customWidth="1"/>
    <col min="16129" max="16129" width="12" style="5" customWidth="1"/>
    <col min="16130" max="16130" width="5" style="5" customWidth="1"/>
    <col min="16131" max="16131" width="12" style="5" customWidth="1"/>
    <col min="16132" max="16132" width="5" style="5" customWidth="1"/>
    <col min="16133" max="16133" width="12" style="5" customWidth="1"/>
    <col min="16134" max="16134" width="9.33203125" style="5" customWidth="1"/>
    <col min="16135" max="16384" width="9" style="5"/>
  </cols>
  <sheetData>
    <row r="1" spans="1:5" ht="15" customHeight="1">
      <c r="A1" s="43" t="s">
        <v>1043</v>
      </c>
      <c r="B1" s="43"/>
      <c r="C1" s="43"/>
    </row>
    <row r="2" spans="1:5" ht="15" customHeight="1">
      <c r="A2" s="43"/>
      <c r="B2" s="43"/>
      <c r="C2" s="43"/>
    </row>
    <row r="3" spans="1:5">
      <c r="A3" s="5"/>
      <c r="B3" s="24" t="s">
        <v>3</v>
      </c>
      <c r="C3" s="24" t="s">
        <v>44</v>
      </c>
      <c r="D3" s="24" t="s">
        <v>45</v>
      </c>
      <c r="E3" s="24" t="s">
        <v>7</v>
      </c>
    </row>
    <row r="4" spans="1:5">
      <c r="B4" s="34">
        <v>2005</v>
      </c>
      <c r="C4" s="34">
        <v>26.78</v>
      </c>
      <c r="D4" s="90">
        <v>10.7</v>
      </c>
      <c r="E4" s="17">
        <v>37.480000000000004</v>
      </c>
    </row>
    <row r="5" spans="1:5">
      <c r="A5" s="5"/>
      <c r="B5" s="17">
        <v>2006</v>
      </c>
      <c r="C5" s="17">
        <v>30.23</v>
      </c>
      <c r="D5" s="17">
        <v>13.16</v>
      </c>
      <c r="E5" s="17">
        <v>43.39</v>
      </c>
    </row>
    <row r="6" spans="1:5">
      <c r="A6" s="5"/>
      <c r="B6" s="17">
        <v>2007</v>
      </c>
      <c r="C6" s="17">
        <v>33.950000000000003</v>
      </c>
      <c r="D6" s="17">
        <v>16.59</v>
      </c>
      <c r="E6" s="17">
        <v>50.540000000000006</v>
      </c>
    </row>
    <row r="7" spans="1:5">
      <c r="A7" s="5"/>
      <c r="B7" s="34">
        <v>2008</v>
      </c>
      <c r="C7" s="34">
        <v>36.340000000000003</v>
      </c>
      <c r="D7" s="34">
        <v>20.95</v>
      </c>
      <c r="E7" s="34">
        <v>57.290000000000006</v>
      </c>
    </row>
    <row r="8" spans="1:5">
      <c r="A8" s="5"/>
      <c r="B8" s="34">
        <v>2009</v>
      </c>
      <c r="C8" s="34">
        <v>32.67</v>
      </c>
      <c r="D8" s="34">
        <v>19.28</v>
      </c>
      <c r="E8" s="34">
        <v>51.95</v>
      </c>
    </row>
    <row r="9" spans="1:5">
      <c r="A9" s="5"/>
      <c r="B9" s="34">
        <v>2010</v>
      </c>
      <c r="C9" s="34">
        <v>31.95</v>
      </c>
      <c r="D9" s="34">
        <v>18.28</v>
      </c>
      <c r="E9" s="34">
        <v>50.230000000000004</v>
      </c>
    </row>
    <row r="10" spans="1:5">
      <c r="A10" s="5"/>
      <c r="B10" s="34">
        <v>2011</v>
      </c>
      <c r="C10" s="34">
        <v>30.97</v>
      </c>
      <c r="D10" s="34">
        <v>16.04</v>
      </c>
      <c r="E10" s="34">
        <v>47.01</v>
      </c>
    </row>
    <row r="11" spans="1:5">
      <c r="A11" s="5"/>
      <c r="B11" s="34">
        <v>2012</v>
      </c>
      <c r="C11" s="34">
        <v>30.91</v>
      </c>
      <c r="D11" s="34">
        <v>15.44</v>
      </c>
      <c r="E11" s="34">
        <v>46.35</v>
      </c>
    </row>
    <row r="12" spans="1:5">
      <c r="B12" s="34">
        <v>2013</v>
      </c>
      <c r="C12" s="34">
        <v>27.04</v>
      </c>
      <c r="D12" s="34">
        <v>14.86</v>
      </c>
      <c r="E12" s="89">
        <v>41.9</v>
      </c>
    </row>
    <row r="13" spans="1:5">
      <c r="B13" s="34">
        <v>2014</v>
      </c>
      <c r="C13" s="34">
        <v>25.53</v>
      </c>
      <c r="D13" s="34">
        <v>15.23</v>
      </c>
      <c r="E13" s="34">
        <v>40.760000000000005</v>
      </c>
    </row>
    <row r="14" spans="1:5">
      <c r="B14" s="34">
        <v>2015</v>
      </c>
      <c r="C14" s="89">
        <v>24.7</v>
      </c>
      <c r="D14" s="34">
        <v>15.32</v>
      </c>
      <c r="E14" s="34">
        <v>40.019999999999996</v>
      </c>
    </row>
    <row r="15" spans="1:5">
      <c r="B15" s="136">
        <v>2016</v>
      </c>
      <c r="C15" s="135">
        <v>24.38</v>
      </c>
      <c r="D15" s="135">
        <v>18.46</v>
      </c>
      <c r="E15" s="135">
        <v>42.84</v>
      </c>
    </row>
    <row r="16" spans="1:5">
      <c r="B16" s="136">
        <v>2017</v>
      </c>
      <c r="C16" s="135">
        <v>20.51</v>
      </c>
      <c r="D16" s="135">
        <v>15.3</v>
      </c>
      <c r="E16" s="135">
        <v>35.81</v>
      </c>
    </row>
    <row r="17" spans="2:5">
      <c r="B17" s="34">
        <v>2018</v>
      </c>
      <c r="C17" s="34">
        <v>18.61</v>
      </c>
      <c r="D17" s="34">
        <v>17.82</v>
      </c>
      <c r="E17" s="34">
        <v>36.43</v>
      </c>
    </row>
    <row r="18" spans="2:5">
      <c r="B18" s="34">
        <v>2019</v>
      </c>
      <c r="C18" s="34">
        <v>19.13</v>
      </c>
      <c r="D18" s="89">
        <v>15.5</v>
      </c>
      <c r="E18" s="34">
        <v>34.630000000000003</v>
      </c>
    </row>
    <row r="19" spans="2:5">
      <c r="B19" s="34">
        <v>2020</v>
      </c>
      <c r="C19" s="34">
        <v>19.059999999999999</v>
      </c>
      <c r="D19" s="89">
        <v>17.13</v>
      </c>
      <c r="E19" s="34">
        <v>36.19</v>
      </c>
    </row>
    <row r="20" spans="2:5">
      <c r="B20" s="34">
        <v>2021</v>
      </c>
      <c r="C20" s="34">
        <v>20.440000000000001</v>
      </c>
      <c r="D20" s="89">
        <v>16.79</v>
      </c>
      <c r="E20" s="34">
        <v>37.229999999999997</v>
      </c>
    </row>
    <row r="21" spans="2:5">
      <c r="B21" s="34">
        <v>2022</v>
      </c>
      <c r="C21" s="34">
        <v>22.74</v>
      </c>
      <c r="D21" s="89">
        <v>18.66</v>
      </c>
      <c r="E21" s="89">
        <v>41.4</v>
      </c>
    </row>
    <row r="22" spans="2:5">
      <c r="B22" s="34">
        <v>2023</v>
      </c>
      <c r="C22" s="34">
        <v>23.61</v>
      </c>
      <c r="D22" s="89">
        <v>18.21</v>
      </c>
      <c r="E22" s="89">
        <v>41.82</v>
      </c>
    </row>
    <row r="23" spans="2:5">
      <c r="D23" s="272"/>
    </row>
    <row r="24" spans="2:5">
      <c r="B24" s="1" t="s">
        <v>816</v>
      </c>
      <c r="D24" s="272"/>
    </row>
    <row r="25" spans="2:5">
      <c r="B25" s="5" t="s">
        <v>667</v>
      </c>
    </row>
    <row r="27" spans="2:5">
      <c r="B27" s="44" t="s">
        <v>817</v>
      </c>
    </row>
    <row r="28" spans="2:5">
      <c r="B28" s="44" t="s">
        <v>686</v>
      </c>
    </row>
    <row r="29" spans="2:5" ht="14.5" thickBot="1"/>
    <row r="30" spans="2:5" ht="14.5" thickBot="1">
      <c r="B30" s="368" t="s">
        <v>703</v>
      </c>
      <c r="C30" s="369"/>
    </row>
  </sheetData>
  <mergeCells count="1">
    <mergeCell ref="B30:C30"/>
  </mergeCells>
  <hyperlinks>
    <hyperlink ref="B30" location="CONTENTS!A1" display="RETURN TO CONTENTS PAGE"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C27"/>
  <sheetViews>
    <sheetView workbookViewId="0">
      <selection activeCell="C25" sqref="C25"/>
    </sheetView>
  </sheetViews>
  <sheetFormatPr defaultColWidth="9" defaultRowHeight="14"/>
  <cols>
    <col min="2" max="2" width="21.08203125" style="75" customWidth="1"/>
    <col min="3" max="3" width="41.08203125" customWidth="1"/>
  </cols>
  <sheetData>
    <row r="1" spans="1:3">
      <c r="A1" s="66" t="s">
        <v>660</v>
      </c>
    </row>
    <row r="3" spans="1:3">
      <c r="B3" s="366" t="s">
        <v>639</v>
      </c>
      <c r="C3" s="74" t="s">
        <v>642</v>
      </c>
    </row>
    <row r="4" spans="1:3">
      <c r="B4" s="366"/>
      <c r="C4" s="74" t="s">
        <v>640</v>
      </c>
    </row>
    <row r="5" spans="1:3">
      <c r="B5" s="366"/>
      <c r="C5" s="74" t="s">
        <v>641</v>
      </c>
    </row>
    <row r="6" spans="1:3">
      <c r="B6" s="366" t="s">
        <v>643</v>
      </c>
      <c r="C6" s="74" t="s">
        <v>644</v>
      </c>
    </row>
    <row r="7" spans="1:3">
      <c r="B7" s="366"/>
      <c r="C7" s="74" t="s">
        <v>914</v>
      </c>
    </row>
    <row r="8" spans="1:3">
      <c r="B8" s="366"/>
      <c r="C8" s="74" t="s">
        <v>915</v>
      </c>
    </row>
    <row r="9" spans="1:3">
      <c r="B9" s="366"/>
      <c r="C9" s="74" t="s">
        <v>645</v>
      </c>
    </row>
    <row r="10" spans="1:3">
      <c r="B10" s="366"/>
      <c r="C10" s="74" t="s">
        <v>646</v>
      </c>
    </row>
    <row r="11" spans="1:3">
      <c r="B11" s="366"/>
      <c r="C11" s="74" t="s">
        <v>647</v>
      </c>
    </row>
    <row r="12" spans="1:3">
      <c r="B12" s="366"/>
      <c r="C12" s="74" t="s">
        <v>648</v>
      </c>
    </row>
    <row r="13" spans="1:3">
      <c r="B13" s="366"/>
      <c r="C13" s="74" t="s">
        <v>649</v>
      </c>
    </row>
    <row r="14" spans="1:3">
      <c r="B14" s="366" t="s">
        <v>650</v>
      </c>
      <c r="C14" s="74" t="s">
        <v>916</v>
      </c>
    </row>
    <row r="15" spans="1:3">
      <c r="B15" s="366"/>
      <c r="C15" s="74" t="s">
        <v>651</v>
      </c>
    </row>
    <row r="16" spans="1:3">
      <c r="B16" s="366"/>
      <c r="C16" s="74" t="s">
        <v>917</v>
      </c>
    </row>
    <row r="17" spans="2:3">
      <c r="B17" s="366"/>
      <c r="C17" s="74" t="s">
        <v>652</v>
      </c>
    </row>
    <row r="18" spans="2:3">
      <c r="B18" s="366"/>
      <c r="C18" s="74" t="s">
        <v>653</v>
      </c>
    </row>
    <row r="19" spans="2:3">
      <c r="B19" s="366"/>
      <c r="C19" s="74" t="s">
        <v>918</v>
      </c>
    </row>
    <row r="20" spans="2:3">
      <c r="B20" s="366"/>
      <c r="C20" s="74" t="s">
        <v>654</v>
      </c>
    </row>
    <row r="21" spans="2:3">
      <c r="B21" s="366"/>
      <c r="C21" s="74" t="s">
        <v>655</v>
      </c>
    </row>
    <row r="22" spans="2:3">
      <c r="B22" s="366" t="s">
        <v>656</v>
      </c>
      <c r="C22" s="74" t="s">
        <v>919</v>
      </c>
    </row>
    <row r="23" spans="2:3">
      <c r="B23" s="366"/>
      <c r="C23" s="74" t="s">
        <v>920</v>
      </c>
    </row>
    <row r="24" spans="2:3">
      <c r="B24" s="366"/>
      <c r="C24" s="74" t="s">
        <v>921</v>
      </c>
    </row>
    <row r="25" spans="2:3">
      <c r="B25" s="366"/>
      <c r="C25" s="74" t="s">
        <v>657</v>
      </c>
    </row>
    <row r="26" spans="2:3">
      <c r="B26" s="366"/>
      <c r="C26" s="74" t="s">
        <v>658</v>
      </c>
    </row>
    <row r="27" spans="2:3">
      <c r="B27" s="366"/>
      <c r="C27" s="74" t="s">
        <v>659</v>
      </c>
    </row>
  </sheetData>
  <mergeCells count="4">
    <mergeCell ref="B3:B5"/>
    <mergeCell ref="B6:B13"/>
    <mergeCell ref="B14:B21"/>
    <mergeCell ref="B22:B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F306"/>
  <sheetViews>
    <sheetView zoomScaleNormal="100" workbookViewId="0"/>
  </sheetViews>
  <sheetFormatPr defaultColWidth="9.83203125" defaultRowHeight="14"/>
  <cols>
    <col min="1" max="1" width="9.33203125" style="1" customWidth="1"/>
    <col min="2" max="3" width="15.08203125" style="1" customWidth="1"/>
    <col min="4" max="4" width="9.6640625" style="1" customWidth="1"/>
    <col min="5" max="5" width="9.58203125" style="1" customWidth="1"/>
    <col min="6" max="6" width="14" style="1" customWidth="1"/>
    <col min="7" max="247" width="9.83203125" style="1"/>
    <col min="248" max="248" width="2" style="1" customWidth="1"/>
    <col min="249" max="249" width="6.5" style="1" customWidth="1"/>
    <col min="250" max="250" width="8" style="1" customWidth="1"/>
    <col min="251" max="251" width="3" style="1" customWidth="1"/>
    <col min="252" max="252" width="8.83203125" style="1" customWidth="1"/>
    <col min="253" max="253" width="8.6640625" style="1" customWidth="1"/>
    <col min="254" max="254" width="8.1640625" style="1" customWidth="1"/>
    <col min="255" max="255" width="4.6640625" style="1" customWidth="1"/>
    <col min="256" max="256" width="10.1640625" style="1" customWidth="1"/>
    <col min="257" max="257" width="4.5" style="1" customWidth="1"/>
    <col min="258" max="258" width="3.6640625" style="1" customWidth="1"/>
    <col min="259" max="259" width="8.1640625" style="1" customWidth="1"/>
    <col min="260" max="260" width="1" style="1" customWidth="1"/>
    <col min="261" max="261" width="2" style="1" customWidth="1"/>
    <col min="262" max="503" width="9.83203125" style="1"/>
    <col min="504" max="504" width="2" style="1" customWidth="1"/>
    <col min="505" max="505" width="6.5" style="1" customWidth="1"/>
    <col min="506" max="506" width="8" style="1" customWidth="1"/>
    <col min="507" max="507" width="3" style="1" customWidth="1"/>
    <col min="508" max="508" width="8.83203125" style="1" customWidth="1"/>
    <col min="509" max="509" width="8.6640625" style="1" customWidth="1"/>
    <col min="510" max="510" width="8.1640625" style="1" customWidth="1"/>
    <col min="511" max="511" width="4.6640625" style="1" customWidth="1"/>
    <col min="512" max="512" width="10.1640625" style="1" customWidth="1"/>
    <col min="513" max="513" width="4.5" style="1" customWidth="1"/>
    <col min="514" max="514" width="3.6640625" style="1" customWidth="1"/>
    <col min="515" max="515" width="8.1640625" style="1" customWidth="1"/>
    <col min="516" max="516" width="1" style="1" customWidth="1"/>
    <col min="517" max="517" width="2" style="1" customWidth="1"/>
    <col min="518" max="759" width="9.83203125" style="1"/>
    <col min="760" max="760" width="2" style="1" customWidth="1"/>
    <col min="761" max="761" width="6.5" style="1" customWidth="1"/>
    <col min="762" max="762" width="8" style="1" customWidth="1"/>
    <col min="763" max="763" width="3" style="1" customWidth="1"/>
    <col min="764" max="764" width="8.83203125" style="1" customWidth="1"/>
    <col min="765" max="765" width="8.6640625" style="1" customWidth="1"/>
    <col min="766" max="766" width="8.1640625" style="1" customWidth="1"/>
    <col min="767" max="767" width="4.6640625" style="1" customWidth="1"/>
    <col min="768" max="768" width="10.1640625" style="1" customWidth="1"/>
    <col min="769" max="769" width="4.5" style="1" customWidth="1"/>
    <col min="770" max="770" width="3.6640625" style="1" customWidth="1"/>
    <col min="771" max="771" width="8.1640625" style="1" customWidth="1"/>
    <col min="772" max="772" width="1" style="1" customWidth="1"/>
    <col min="773" max="773" width="2" style="1" customWidth="1"/>
    <col min="774" max="1015" width="9.83203125" style="1"/>
    <col min="1016" max="1016" width="2" style="1" customWidth="1"/>
    <col min="1017" max="1017" width="6.5" style="1" customWidth="1"/>
    <col min="1018" max="1018" width="8" style="1" customWidth="1"/>
    <col min="1019" max="1019" width="3" style="1" customWidth="1"/>
    <col min="1020" max="1020" width="8.83203125" style="1" customWidth="1"/>
    <col min="1021" max="1021" width="8.6640625" style="1" customWidth="1"/>
    <col min="1022" max="1022" width="8.1640625" style="1" customWidth="1"/>
    <col min="1023" max="1023" width="4.6640625" style="1" customWidth="1"/>
    <col min="1024" max="1024" width="10.1640625" style="1" customWidth="1"/>
    <col min="1025" max="1025" width="4.5" style="1" customWidth="1"/>
    <col min="1026" max="1026" width="3.6640625" style="1" customWidth="1"/>
    <col min="1027" max="1027" width="8.1640625" style="1" customWidth="1"/>
    <col min="1028" max="1028" width="1" style="1" customWidth="1"/>
    <col min="1029" max="1029" width="2" style="1" customWidth="1"/>
    <col min="1030" max="1271" width="9.83203125" style="1"/>
    <col min="1272" max="1272" width="2" style="1" customWidth="1"/>
    <col min="1273" max="1273" width="6.5" style="1" customWidth="1"/>
    <col min="1274" max="1274" width="8" style="1" customWidth="1"/>
    <col min="1275" max="1275" width="3" style="1" customWidth="1"/>
    <col min="1276" max="1276" width="8.83203125" style="1" customWidth="1"/>
    <col min="1277" max="1277" width="8.6640625" style="1" customWidth="1"/>
    <col min="1278" max="1278" width="8.1640625" style="1" customWidth="1"/>
    <col min="1279" max="1279" width="4.6640625" style="1" customWidth="1"/>
    <col min="1280" max="1280" width="10.1640625" style="1" customWidth="1"/>
    <col min="1281" max="1281" width="4.5" style="1" customWidth="1"/>
    <col min="1282" max="1282" width="3.6640625" style="1" customWidth="1"/>
    <col min="1283" max="1283" width="8.1640625" style="1" customWidth="1"/>
    <col min="1284" max="1284" width="1" style="1" customWidth="1"/>
    <col min="1285" max="1285" width="2" style="1" customWidth="1"/>
    <col min="1286" max="1527" width="9.83203125" style="1"/>
    <col min="1528" max="1528" width="2" style="1" customWidth="1"/>
    <col min="1529" max="1529" width="6.5" style="1" customWidth="1"/>
    <col min="1530" max="1530" width="8" style="1" customWidth="1"/>
    <col min="1531" max="1531" width="3" style="1" customWidth="1"/>
    <col min="1532" max="1532" width="8.83203125" style="1" customWidth="1"/>
    <col min="1533" max="1533" width="8.6640625" style="1" customWidth="1"/>
    <col min="1534" max="1534" width="8.1640625" style="1" customWidth="1"/>
    <col min="1535" max="1535" width="4.6640625" style="1" customWidth="1"/>
    <col min="1536" max="1536" width="10.1640625" style="1" customWidth="1"/>
    <col min="1537" max="1537" width="4.5" style="1" customWidth="1"/>
    <col min="1538" max="1538" width="3.6640625" style="1" customWidth="1"/>
    <col min="1539" max="1539" width="8.1640625" style="1" customWidth="1"/>
    <col min="1540" max="1540" width="1" style="1" customWidth="1"/>
    <col min="1541" max="1541" width="2" style="1" customWidth="1"/>
    <col min="1542" max="1783" width="9.83203125" style="1"/>
    <col min="1784" max="1784" width="2" style="1" customWidth="1"/>
    <col min="1785" max="1785" width="6.5" style="1" customWidth="1"/>
    <col min="1786" max="1786" width="8" style="1" customWidth="1"/>
    <col min="1787" max="1787" width="3" style="1" customWidth="1"/>
    <col min="1788" max="1788" width="8.83203125" style="1" customWidth="1"/>
    <col min="1789" max="1789" width="8.6640625" style="1" customWidth="1"/>
    <col min="1790" max="1790" width="8.1640625" style="1" customWidth="1"/>
    <col min="1791" max="1791" width="4.6640625" style="1" customWidth="1"/>
    <col min="1792" max="1792" width="10.1640625" style="1" customWidth="1"/>
    <col min="1793" max="1793" width="4.5" style="1" customWidth="1"/>
    <col min="1794" max="1794" width="3.6640625" style="1" customWidth="1"/>
    <col min="1795" max="1795" width="8.1640625" style="1" customWidth="1"/>
    <col min="1796" max="1796" width="1" style="1" customWidth="1"/>
    <col min="1797" max="1797" width="2" style="1" customWidth="1"/>
    <col min="1798" max="2039" width="9.83203125" style="1"/>
    <col min="2040" max="2040" width="2" style="1" customWidth="1"/>
    <col min="2041" max="2041" width="6.5" style="1" customWidth="1"/>
    <col min="2042" max="2042" width="8" style="1" customWidth="1"/>
    <col min="2043" max="2043" width="3" style="1" customWidth="1"/>
    <col min="2044" max="2044" width="8.83203125" style="1" customWidth="1"/>
    <col min="2045" max="2045" width="8.6640625" style="1" customWidth="1"/>
    <col min="2046" max="2046" width="8.1640625" style="1" customWidth="1"/>
    <col min="2047" max="2047" width="4.6640625" style="1" customWidth="1"/>
    <col min="2048" max="2048" width="10.1640625" style="1" customWidth="1"/>
    <col min="2049" max="2049" width="4.5" style="1" customWidth="1"/>
    <col min="2050" max="2050" width="3.6640625" style="1" customWidth="1"/>
    <col min="2051" max="2051" width="8.1640625" style="1" customWidth="1"/>
    <col min="2052" max="2052" width="1" style="1" customWidth="1"/>
    <col min="2053" max="2053" width="2" style="1" customWidth="1"/>
    <col min="2054" max="2295" width="9.83203125" style="1"/>
    <col min="2296" max="2296" width="2" style="1" customWidth="1"/>
    <col min="2297" max="2297" width="6.5" style="1" customWidth="1"/>
    <col min="2298" max="2298" width="8" style="1" customWidth="1"/>
    <col min="2299" max="2299" width="3" style="1" customWidth="1"/>
    <col min="2300" max="2300" width="8.83203125" style="1" customWidth="1"/>
    <col min="2301" max="2301" width="8.6640625" style="1" customWidth="1"/>
    <col min="2302" max="2302" width="8.1640625" style="1" customWidth="1"/>
    <col min="2303" max="2303" width="4.6640625" style="1" customWidth="1"/>
    <col min="2304" max="2304" width="10.1640625" style="1" customWidth="1"/>
    <col min="2305" max="2305" width="4.5" style="1" customWidth="1"/>
    <col min="2306" max="2306" width="3.6640625" style="1" customWidth="1"/>
    <col min="2307" max="2307" width="8.1640625" style="1" customWidth="1"/>
    <col min="2308" max="2308" width="1" style="1" customWidth="1"/>
    <col min="2309" max="2309" width="2" style="1" customWidth="1"/>
    <col min="2310" max="2551" width="9.83203125" style="1"/>
    <col min="2552" max="2552" width="2" style="1" customWidth="1"/>
    <col min="2553" max="2553" width="6.5" style="1" customWidth="1"/>
    <col min="2554" max="2554" width="8" style="1" customWidth="1"/>
    <col min="2555" max="2555" width="3" style="1" customWidth="1"/>
    <col min="2556" max="2556" width="8.83203125" style="1" customWidth="1"/>
    <col min="2557" max="2557" width="8.6640625" style="1" customWidth="1"/>
    <col min="2558" max="2558" width="8.1640625" style="1" customWidth="1"/>
    <col min="2559" max="2559" width="4.6640625" style="1" customWidth="1"/>
    <col min="2560" max="2560" width="10.1640625" style="1" customWidth="1"/>
    <col min="2561" max="2561" width="4.5" style="1" customWidth="1"/>
    <col min="2562" max="2562" width="3.6640625" style="1" customWidth="1"/>
    <col min="2563" max="2563" width="8.1640625" style="1" customWidth="1"/>
    <col min="2564" max="2564" width="1" style="1" customWidth="1"/>
    <col min="2565" max="2565" width="2" style="1" customWidth="1"/>
    <col min="2566" max="2807" width="9.83203125" style="1"/>
    <col min="2808" max="2808" width="2" style="1" customWidth="1"/>
    <col min="2809" max="2809" width="6.5" style="1" customWidth="1"/>
    <col min="2810" max="2810" width="8" style="1" customWidth="1"/>
    <col min="2811" max="2811" width="3" style="1" customWidth="1"/>
    <col min="2812" max="2812" width="8.83203125" style="1" customWidth="1"/>
    <col min="2813" max="2813" width="8.6640625" style="1" customWidth="1"/>
    <col min="2814" max="2814" width="8.1640625" style="1" customWidth="1"/>
    <col min="2815" max="2815" width="4.6640625" style="1" customWidth="1"/>
    <col min="2816" max="2816" width="10.1640625" style="1" customWidth="1"/>
    <col min="2817" max="2817" width="4.5" style="1" customWidth="1"/>
    <col min="2818" max="2818" width="3.6640625" style="1" customWidth="1"/>
    <col min="2819" max="2819" width="8.1640625" style="1" customWidth="1"/>
    <col min="2820" max="2820" width="1" style="1" customWidth="1"/>
    <col min="2821" max="2821" width="2" style="1" customWidth="1"/>
    <col min="2822" max="3063" width="9.83203125" style="1"/>
    <col min="3064" max="3064" width="2" style="1" customWidth="1"/>
    <col min="3065" max="3065" width="6.5" style="1" customWidth="1"/>
    <col min="3066" max="3066" width="8" style="1" customWidth="1"/>
    <col min="3067" max="3067" width="3" style="1" customWidth="1"/>
    <col min="3068" max="3068" width="8.83203125" style="1" customWidth="1"/>
    <col min="3069" max="3069" width="8.6640625" style="1" customWidth="1"/>
    <col min="3070" max="3070" width="8.1640625" style="1" customWidth="1"/>
    <col min="3071" max="3071" width="4.6640625" style="1" customWidth="1"/>
    <col min="3072" max="3072" width="10.1640625" style="1" customWidth="1"/>
    <col min="3073" max="3073" width="4.5" style="1" customWidth="1"/>
    <col min="3074" max="3074" width="3.6640625" style="1" customWidth="1"/>
    <col min="3075" max="3075" width="8.1640625" style="1" customWidth="1"/>
    <col min="3076" max="3076" width="1" style="1" customWidth="1"/>
    <col min="3077" max="3077" width="2" style="1" customWidth="1"/>
    <col min="3078" max="3319" width="9.83203125" style="1"/>
    <col min="3320" max="3320" width="2" style="1" customWidth="1"/>
    <col min="3321" max="3321" width="6.5" style="1" customWidth="1"/>
    <col min="3322" max="3322" width="8" style="1" customWidth="1"/>
    <col min="3323" max="3323" width="3" style="1" customWidth="1"/>
    <col min="3324" max="3324" width="8.83203125" style="1" customWidth="1"/>
    <col min="3325" max="3325" width="8.6640625" style="1" customWidth="1"/>
    <col min="3326" max="3326" width="8.1640625" style="1" customWidth="1"/>
    <col min="3327" max="3327" width="4.6640625" style="1" customWidth="1"/>
    <col min="3328" max="3328" width="10.1640625" style="1" customWidth="1"/>
    <col min="3329" max="3329" width="4.5" style="1" customWidth="1"/>
    <col min="3330" max="3330" width="3.6640625" style="1" customWidth="1"/>
    <col min="3331" max="3331" width="8.1640625" style="1" customWidth="1"/>
    <col min="3332" max="3332" width="1" style="1" customWidth="1"/>
    <col min="3333" max="3333" width="2" style="1" customWidth="1"/>
    <col min="3334" max="3575" width="9.83203125" style="1"/>
    <col min="3576" max="3576" width="2" style="1" customWidth="1"/>
    <col min="3577" max="3577" width="6.5" style="1" customWidth="1"/>
    <col min="3578" max="3578" width="8" style="1" customWidth="1"/>
    <col min="3579" max="3579" width="3" style="1" customWidth="1"/>
    <col min="3580" max="3580" width="8.83203125" style="1" customWidth="1"/>
    <col min="3581" max="3581" width="8.6640625" style="1" customWidth="1"/>
    <col min="3582" max="3582" width="8.1640625" style="1" customWidth="1"/>
    <col min="3583" max="3583" width="4.6640625" style="1" customWidth="1"/>
    <col min="3584" max="3584" width="10.1640625" style="1" customWidth="1"/>
    <col min="3585" max="3585" width="4.5" style="1" customWidth="1"/>
    <col min="3586" max="3586" width="3.6640625" style="1" customWidth="1"/>
    <col min="3587" max="3587" width="8.1640625" style="1" customWidth="1"/>
    <col min="3588" max="3588" width="1" style="1" customWidth="1"/>
    <col min="3589" max="3589" width="2" style="1" customWidth="1"/>
    <col min="3590" max="3831" width="9.83203125" style="1"/>
    <col min="3832" max="3832" width="2" style="1" customWidth="1"/>
    <col min="3833" max="3833" width="6.5" style="1" customWidth="1"/>
    <col min="3834" max="3834" width="8" style="1" customWidth="1"/>
    <col min="3835" max="3835" width="3" style="1" customWidth="1"/>
    <col min="3836" max="3836" width="8.83203125" style="1" customWidth="1"/>
    <col min="3837" max="3837" width="8.6640625" style="1" customWidth="1"/>
    <col min="3838" max="3838" width="8.1640625" style="1" customWidth="1"/>
    <col min="3839" max="3839" width="4.6640625" style="1" customWidth="1"/>
    <col min="3840" max="3840" width="10.1640625" style="1" customWidth="1"/>
    <col min="3841" max="3841" width="4.5" style="1" customWidth="1"/>
    <col min="3842" max="3842" width="3.6640625" style="1" customWidth="1"/>
    <col min="3843" max="3843" width="8.1640625" style="1" customWidth="1"/>
    <col min="3844" max="3844" width="1" style="1" customWidth="1"/>
    <col min="3845" max="3845" width="2" style="1" customWidth="1"/>
    <col min="3846" max="4087" width="9.83203125" style="1"/>
    <col min="4088" max="4088" width="2" style="1" customWidth="1"/>
    <col min="4089" max="4089" width="6.5" style="1" customWidth="1"/>
    <col min="4090" max="4090" width="8" style="1" customWidth="1"/>
    <col min="4091" max="4091" width="3" style="1" customWidth="1"/>
    <col min="4092" max="4092" width="8.83203125" style="1" customWidth="1"/>
    <col min="4093" max="4093" width="8.6640625" style="1" customWidth="1"/>
    <col min="4094" max="4094" width="8.1640625" style="1" customWidth="1"/>
    <col min="4095" max="4095" width="4.6640625" style="1" customWidth="1"/>
    <col min="4096" max="4096" width="10.1640625" style="1" customWidth="1"/>
    <col min="4097" max="4097" width="4.5" style="1" customWidth="1"/>
    <col min="4098" max="4098" width="3.6640625" style="1" customWidth="1"/>
    <col min="4099" max="4099" width="8.1640625" style="1" customWidth="1"/>
    <col min="4100" max="4100" width="1" style="1" customWidth="1"/>
    <col min="4101" max="4101" width="2" style="1" customWidth="1"/>
    <col min="4102" max="4343" width="9.83203125" style="1"/>
    <col min="4344" max="4344" width="2" style="1" customWidth="1"/>
    <col min="4345" max="4345" width="6.5" style="1" customWidth="1"/>
    <col min="4346" max="4346" width="8" style="1" customWidth="1"/>
    <col min="4347" max="4347" width="3" style="1" customWidth="1"/>
    <col min="4348" max="4348" width="8.83203125" style="1" customWidth="1"/>
    <col min="4349" max="4349" width="8.6640625" style="1" customWidth="1"/>
    <col min="4350" max="4350" width="8.1640625" style="1" customWidth="1"/>
    <col min="4351" max="4351" width="4.6640625" style="1" customWidth="1"/>
    <col min="4352" max="4352" width="10.1640625" style="1" customWidth="1"/>
    <col min="4353" max="4353" width="4.5" style="1" customWidth="1"/>
    <col min="4354" max="4354" width="3.6640625" style="1" customWidth="1"/>
    <col min="4355" max="4355" width="8.1640625" style="1" customWidth="1"/>
    <col min="4356" max="4356" width="1" style="1" customWidth="1"/>
    <col min="4357" max="4357" width="2" style="1" customWidth="1"/>
    <col min="4358" max="4599" width="9.83203125" style="1"/>
    <col min="4600" max="4600" width="2" style="1" customWidth="1"/>
    <col min="4601" max="4601" width="6.5" style="1" customWidth="1"/>
    <col min="4602" max="4602" width="8" style="1" customWidth="1"/>
    <col min="4603" max="4603" width="3" style="1" customWidth="1"/>
    <col min="4604" max="4604" width="8.83203125" style="1" customWidth="1"/>
    <col min="4605" max="4605" width="8.6640625" style="1" customWidth="1"/>
    <col min="4606" max="4606" width="8.1640625" style="1" customWidth="1"/>
    <col min="4607" max="4607" width="4.6640625" style="1" customWidth="1"/>
    <col min="4608" max="4608" width="10.1640625" style="1" customWidth="1"/>
    <col min="4609" max="4609" width="4.5" style="1" customWidth="1"/>
    <col min="4610" max="4610" width="3.6640625" style="1" customWidth="1"/>
    <col min="4611" max="4611" width="8.1640625" style="1" customWidth="1"/>
    <col min="4612" max="4612" width="1" style="1" customWidth="1"/>
    <col min="4613" max="4613" width="2" style="1" customWidth="1"/>
    <col min="4614" max="4855" width="9.83203125" style="1"/>
    <col min="4856" max="4856" width="2" style="1" customWidth="1"/>
    <col min="4857" max="4857" width="6.5" style="1" customWidth="1"/>
    <col min="4858" max="4858" width="8" style="1" customWidth="1"/>
    <col min="4859" max="4859" width="3" style="1" customWidth="1"/>
    <col min="4860" max="4860" width="8.83203125" style="1" customWidth="1"/>
    <col min="4861" max="4861" width="8.6640625" style="1" customWidth="1"/>
    <col min="4862" max="4862" width="8.1640625" style="1" customWidth="1"/>
    <col min="4863" max="4863" width="4.6640625" style="1" customWidth="1"/>
    <col min="4864" max="4864" width="10.1640625" style="1" customWidth="1"/>
    <col min="4865" max="4865" width="4.5" style="1" customWidth="1"/>
    <col min="4866" max="4866" width="3.6640625" style="1" customWidth="1"/>
    <col min="4867" max="4867" width="8.1640625" style="1" customWidth="1"/>
    <col min="4868" max="4868" width="1" style="1" customWidth="1"/>
    <col min="4869" max="4869" width="2" style="1" customWidth="1"/>
    <col min="4870" max="5111" width="9.83203125" style="1"/>
    <col min="5112" max="5112" width="2" style="1" customWidth="1"/>
    <col min="5113" max="5113" width="6.5" style="1" customWidth="1"/>
    <col min="5114" max="5114" width="8" style="1" customWidth="1"/>
    <col min="5115" max="5115" width="3" style="1" customWidth="1"/>
    <col min="5116" max="5116" width="8.83203125" style="1" customWidth="1"/>
    <col min="5117" max="5117" width="8.6640625" style="1" customWidth="1"/>
    <col min="5118" max="5118" width="8.1640625" style="1" customWidth="1"/>
    <col min="5119" max="5119" width="4.6640625" style="1" customWidth="1"/>
    <col min="5120" max="5120" width="10.1640625" style="1" customWidth="1"/>
    <col min="5121" max="5121" width="4.5" style="1" customWidth="1"/>
    <col min="5122" max="5122" width="3.6640625" style="1" customWidth="1"/>
    <col min="5123" max="5123" width="8.1640625" style="1" customWidth="1"/>
    <col min="5124" max="5124" width="1" style="1" customWidth="1"/>
    <col min="5125" max="5125" width="2" style="1" customWidth="1"/>
    <col min="5126" max="5367" width="9.83203125" style="1"/>
    <col min="5368" max="5368" width="2" style="1" customWidth="1"/>
    <col min="5369" max="5369" width="6.5" style="1" customWidth="1"/>
    <col min="5370" max="5370" width="8" style="1" customWidth="1"/>
    <col min="5371" max="5371" width="3" style="1" customWidth="1"/>
    <col min="5372" max="5372" width="8.83203125" style="1" customWidth="1"/>
    <col min="5373" max="5373" width="8.6640625" style="1" customWidth="1"/>
    <col min="5374" max="5374" width="8.1640625" style="1" customWidth="1"/>
    <col min="5375" max="5375" width="4.6640625" style="1" customWidth="1"/>
    <col min="5376" max="5376" width="10.1640625" style="1" customWidth="1"/>
    <col min="5377" max="5377" width="4.5" style="1" customWidth="1"/>
    <col min="5378" max="5378" width="3.6640625" style="1" customWidth="1"/>
    <col min="5379" max="5379" width="8.1640625" style="1" customWidth="1"/>
    <col min="5380" max="5380" width="1" style="1" customWidth="1"/>
    <col min="5381" max="5381" width="2" style="1" customWidth="1"/>
    <col min="5382" max="5623" width="9.83203125" style="1"/>
    <col min="5624" max="5624" width="2" style="1" customWidth="1"/>
    <col min="5625" max="5625" width="6.5" style="1" customWidth="1"/>
    <col min="5626" max="5626" width="8" style="1" customWidth="1"/>
    <col min="5627" max="5627" width="3" style="1" customWidth="1"/>
    <col min="5628" max="5628" width="8.83203125" style="1" customWidth="1"/>
    <col min="5629" max="5629" width="8.6640625" style="1" customWidth="1"/>
    <col min="5630" max="5630" width="8.1640625" style="1" customWidth="1"/>
    <col min="5631" max="5631" width="4.6640625" style="1" customWidth="1"/>
    <col min="5632" max="5632" width="10.1640625" style="1" customWidth="1"/>
    <col min="5633" max="5633" width="4.5" style="1" customWidth="1"/>
    <col min="5634" max="5634" width="3.6640625" style="1" customWidth="1"/>
    <col min="5635" max="5635" width="8.1640625" style="1" customWidth="1"/>
    <col min="5636" max="5636" width="1" style="1" customWidth="1"/>
    <col min="5637" max="5637" width="2" style="1" customWidth="1"/>
    <col min="5638" max="5879" width="9.83203125" style="1"/>
    <col min="5880" max="5880" width="2" style="1" customWidth="1"/>
    <col min="5881" max="5881" width="6.5" style="1" customWidth="1"/>
    <col min="5882" max="5882" width="8" style="1" customWidth="1"/>
    <col min="5883" max="5883" width="3" style="1" customWidth="1"/>
    <col min="5884" max="5884" width="8.83203125" style="1" customWidth="1"/>
    <col min="5885" max="5885" width="8.6640625" style="1" customWidth="1"/>
    <col min="5886" max="5886" width="8.1640625" style="1" customWidth="1"/>
    <col min="5887" max="5887" width="4.6640625" style="1" customWidth="1"/>
    <col min="5888" max="5888" width="10.1640625" style="1" customWidth="1"/>
    <col min="5889" max="5889" width="4.5" style="1" customWidth="1"/>
    <col min="5890" max="5890" width="3.6640625" style="1" customWidth="1"/>
    <col min="5891" max="5891" width="8.1640625" style="1" customWidth="1"/>
    <col min="5892" max="5892" width="1" style="1" customWidth="1"/>
    <col min="5893" max="5893" width="2" style="1" customWidth="1"/>
    <col min="5894" max="6135" width="9.83203125" style="1"/>
    <col min="6136" max="6136" width="2" style="1" customWidth="1"/>
    <col min="6137" max="6137" width="6.5" style="1" customWidth="1"/>
    <col min="6138" max="6138" width="8" style="1" customWidth="1"/>
    <col min="6139" max="6139" width="3" style="1" customWidth="1"/>
    <col min="6140" max="6140" width="8.83203125" style="1" customWidth="1"/>
    <col min="6141" max="6141" width="8.6640625" style="1" customWidth="1"/>
    <col min="6142" max="6142" width="8.1640625" style="1" customWidth="1"/>
    <col min="6143" max="6143" width="4.6640625" style="1" customWidth="1"/>
    <col min="6144" max="6144" width="10.1640625" style="1" customWidth="1"/>
    <col min="6145" max="6145" width="4.5" style="1" customWidth="1"/>
    <col min="6146" max="6146" width="3.6640625" style="1" customWidth="1"/>
    <col min="6147" max="6147" width="8.1640625" style="1" customWidth="1"/>
    <col min="6148" max="6148" width="1" style="1" customWidth="1"/>
    <col min="6149" max="6149" width="2" style="1" customWidth="1"/>
    <col min="6150" max="6391" width="9.83203125" style="1"/>
    <col min="6392" max="6392" width="2" style="1" customWidth="1"/>
    <col min="6393" max="6393" width="6.5" style="1" customWidth="1"/>
    <col min="6394" max="6394" width="8" style="1" customWidth="1"/>
    <col min="6395" max="6395" width="3" style="1" customWidth="1"/>
    <col min="6396" max="6396" width="8.83203125" style="1" customWidth="1"/>
    <col min="6397" max="6397" width="8.6640625" style="1" customWidth="1"/>
    <col min="6398" max="6398" width="8.1640625" style="1" customWidth="1"/>
    <col min="6399" max="6399" width="4.6640625" style="1" customWidth="1"/>
    <col min="6400" max="6400" width="10.1640625" style="1" customWidth="1"/>
    <col min="6401" max="6401" width="4.5" style="1" customWidth="1"/>
    <col min="6402" max="6402" width="3.6640625" style="1" customWidth="1"/>
    <col min="6403" max="6403" width="8.1640625" style="1" customWidth="1"/>
    <col min="6404" max="6404" width="1" style="1" customWidth="1"/>
    <col min="6405" max="6405" width="2" style="1" customWidth="1"/>
    <col min="6406" max="6647" width="9.83203125" style="1"/>
    <col min="6648" max="6648" width="2" style="1" customWidth="1"/>
    <col min="6649" max="6649" width="6.5" style="1" customWidth="1"/>
    <col min="6650" max="6650" width="8" style="1" customWidth="1"/>
    <col min="6651" max="6651" width="3" style="1" customWidth="1"/>
    <col min="6652" max="6652" width="8.83203125" style="1" customWidth="1"/>
    <col min="6653" max="6653" width="8.6640625" style="1" customWidth="1"/>
    <col min="6654" max="6654" width="8.1640625" style="1" customWidth="1"/>
    <col min="6655" max="6655" width="4.6640625" style="1" customWidth="1"/>
    <col min="6656" max="6656" width="10.1640625" style="1" customWidth="1"/>
    <col min="6657" max="6657" width="4.5" style="1" customWidth="1"/>
    <col min="6658" max="6658" width="3.6640625" style="1" customWidth="1"/>
    <col min="6659" max="6659" width="8.1640625" style="1" customWidth="1"/>
    <col min="6660" max="6660" width="1" style="1" customWidth="1"/>
    <col min="6661" max="6661" width="2" style="1" customWidth="1"/>
    <col min="6662" max="6903" width="9.83203125" style="1"/>
    <col min="6904" max="6904" width="2" style="1" customWidth="1"/>
    <col min="6905" max="6905" width="6.5" style="1" customWidth="1"/>
    <col min="6906" max="6906" width="8" style="1" customWidth="1"/>
    <col min="6907" max="6907" width="3" style="1" customWidth="1"/>
    <col min="6908" max="6908" width="8.83203125" style="1" customWidth="1"/>
    <col min="6909" max="6909" width="8.6640625" style="1" customWidth="1"/>
    <col min="6910" max="6910" width="8.1640625" style="1" customWidth="1"/>
    <col min="6911" max="6911" width="4.6640625" style="1" customWidth="1"/>
    <col min="6912" max="6912" width="10.1640625" style="1" customWidth="1"/>
    <col min="6913" max="6913" width="4.5" style="1" customWidth="1"/>
    <col min="6914" max="6914" width="3.6640625" style="1" customWidth="1"/>
    <col min="6915" max="6915" width="8.1640625" style="1" customWidth="1"/>
    <col min="6916" max="6916" width="1" style="1" customWidth="1"/>
    <col min="6917" max="6917" width="2" style="1" customWidth="1"/>
    <col min="6918" max="7159" width="9.83203125" style="1"/>
    <col min="7160" max="7160" width="2" style="1" customWidth="1"/>
    <col min="7161" max="7161" width="6.5" style="1" customWidth="1"/>
    <col min="7162" max="7162" width="8" style="1" customWidth="1"/>
    <col min="7163" max="7163" width="3" style="1" customWidth="1"/>
    <col min="7164" max="7164" width="8.83203125" style="1" customWidth="1"/>
    <col min="7165" max="7165" width="8.6640625" style="1" customWidth="1"/>
    <col min="7166" max="7166" width="8.1640625" style="1" customWidth="1"/>
    <col min="7167" max="7167" width="4.6640625" style="1" customWidth="1"/>
    <col min="7168" max="7168" width="10.1640625" style="1" customWidth="1"/>
    <col min="7169" max="7169" width="4.5" style="1" customWidth="1"/>
    <col min="7170" max="7170" width="3.6640625" style="1" customWidth="1"/>
    <col min="7171" max="7171" width="8.1640625" style="1" customWidth="1"/>
    <col min="7172" max="7172" width="1" style="1" customWidth="1"/>
    <col min="7173" max="7173" width="2" style="1" customWidth="1"/>
    <col min="7174" max="7415" width="9.83203125" style="1"/>
    <col min="7416" max="7416" width="2" style="1" customWidth="1"/>
    <col min="7417" max="7417" width="6.5" style="1" customWidth="1"/>
    <col min="7418" max="7418" width="8" style="1" customWidth="1"/>
    <col min="7419" max="7419" width="3" style="1" customWidth="1"/>
    <col min="7420" max="7420" width="8.83203125" style="1" customWidth="1"/>
    <col min="7421" max="7421" width="8.6640625" style="1" customWidth="1"/>
    <col min="7422" max="7422" width="8.1640625" style="1" customWidth="1"/>
    <col min="7423" max="7423" width="4.6640625" style="1" customWidth="1"/>
    <col min="7424" max="7424" width="10.1640625" style="1" customWidth="1"/>
    <col min="7425" max="7425" width="4.5" style="1" customWidth="1"/>
    <col min="7426" max="7426" width="3.6640625" style="1" customWidth="1"/>
    <col min="7427" max="7427" width="8.1640625" style="1" customWidth="1"/>
    <col min="7428" max="7428" width="1" style="1" customWidth="1"/>
    <col min="7429" max="7429" width="2" style="1" customWidth="1"/>
    <col min="7430" max="7671" width="9.83203125" style="1"/>
    <col min="7672" max="7672" width="2" style="1" customWidth="1"/>
    <col min="7673" max="7673" width="6.5" style="1" customWidth="1"/>
    <col min="7674" max="7674" width="8" style="1" customWidth="1"/>
    <col min="7675" max="7675" width="3" style="1" customWidth="1"/>
    <col min="7676" max="7676" width="8.83203125" style="1" customWidth="1"/>
    <col min="7677" max="7677" width="8.6640625" style="1" customWidth="1"/>
    <col min="7678" max="7678" width="8.1640625" style="1" customWidth="1"/>
    <col min="7679" max="7679" width="4.6640625" style="1" customWidth="1"/>
    <col min="7680" max="7680" width="10.1640625" style="1" customWidth="1"/>
    <col min="7681" max="7681" width="4.5" style="1" customWidth="1"/>
    <col min="7682" max="7682" width="3.6640625" style="1" customWidth="1"/>
    <col min="7683" max="7683" width="8.1640625" style="1" customWidth="1"/>
    <col min="7684" max="7684" width="1" style="1" customWidth="1"/>
    <col min="7685" max="7685" width="2" style="1" customWidth="1"/>
    <col min="7686" max="7927" width="9.83203125" style="1"/>
    <col min="7928" max="7928" width="2" style="1" customWidth="1"/>
    <col min="7929" max="7929" width="6.5" style="1" customWidth="1"/>
    <col min="7930" max="7930" width="8" style="1" customWidth="1"/>
    <col min="7931" max="7931" width="3" style="1" customWidth="1"/>
    <col min="7932" max="7932" width="8.83203125" style="1" customWidth="1"/>
    <col min="7933" max="7933" width="8.6640625" style="1" customWidth="1"/>
    <col min="7934" max="7934" width="8.1640625" style="1" customWidth="1"/>
    <col min="7935" max="7935" width="4.6640625" style="1" customWidth="1"/>
    <col min="7936" max="7936" width="10.1640625" style="1" customWidth="1"/>
    <col min="7937" max="7937" width="4.5" style="1" customWidth="1"/>
    <col min="7938" max="7938" width="3.6640625" style="1" customWidth="1"/>
    <col min="7939" max="7939" width="8.1640625" style="1" customWidth="1"/>
    <col min="7940" max="7940" width="1" style="1" customWidth="1"/>
    <col min="7941" max="7941" width="2" style="1" customWidth="1"/>
    <col min="7942" max="8183" width="9.83203125" style="1"/>
    <col min="8184" max="8184" width="2" style="1" customWidth="1"/>
    <col min="8185" max="8185" width="6.5" style="1" customWidth="1"/>
    <col min="8186" max="8186" width="8" style="1" customWidth="1"/>
    <col min="8187" max="8187" width="3" style="1" customWidth="1"/>
    <col min="8188" max="8188" width="8.83203125" style="1" customWidth="1"/>
    <col min="8189" max="8189" width="8.6640625" style="1" customWidth="1"/>
    <col min="8190" max="8190" width="8.1640625" style="1" customWidth="1"/>
    <col min="8191" max="8191" width="4.6640625" style="1" customWidth="1"/>
    <col min="8192" max="8192" width="10.1640625" style="1" customWidth="1"/>
    <col min="8193" max="8193" width="4.5" style="1" customWidth="1"/>
    <col min="8194" max="8194" width="3.6640625" style="1" customWidth="1"/>
    <col min="8195" max="8195" width="8.1640625" style="1" customWidth="1"/>
    <col min="8196" max="8196" width="1" style="1" customWidth="1"/>
    <col min="8197" max="8197" width="2" style="1" customWidth="1"/>
    <col min="8198" max="8439" width="9.83203125" style="1"/>
    <col min="8440" max="8440" width="2" style="1" customWidth="1"/>
    <col min="8441" max="8441" width="6.5" style="1" customWidth="1"/>
    <col min="8442" max="8442" width="8" style="1" customWidth="1"/>
    <col min="8443" max="8443" width="3" style="1" customWidth="1"/>
    <col min="8444" max="8444" width="8.83203125" style="1" customWidth="1"/>
    <col min="8445" max="8445" width="8.6640625" style="1" customWidth="1"/>
    <col min="8446" max="8446" width="8.1640625" style="1" customWidth="1"/>
    <col min="8447" max="8447" width="4.6640625" style="1" customWidth="1"/>
    <col min="8448" max="8448" width="10.1640625" style="1" customWidth="1"/>
    <col min="8449" max="8449" width="4.5" style="1" customWidth="1"/>
    <col min="8450" max="8450" width="3.6640625" style="1" customWidth="1"/>
    <col min="8451" max="8451" width="8.1640625" style="1" customWidth="1"/>
    <col min="8452" max="8452" width="1" style="1" customWidth="1"/>
    <col min="8453" max="8453" width="2" style="1" customWidth="1"/>
    <col min="8454" max="8695" width="9.83203125" style="1"/>
    <col min="8696" max="8696" width="2" style="1" customWidth="1"/>
    <col min="8697" max="8697" width="6.5" style="1" customWidth="1"/>
    <col min="8698" max="8698" width="8" style="1" customWidth="1"/>
    <col min="8699" max="8699" width="3" style="1" customWidth="1"/>
    <col min="8700" max="8700" width="8.83203125" style="1" customWidth="1"/>
    <col min="8701" max="8701" width="8.6640625" style="1" customWidth="1"/>
    <col min="8702" max="8702" width="8.1640625" style="1" customWidth="1"/>
    <col min="8703" max="8703" width="4.6640625" style="1" customWidth="1"/>
    <col min="8704" max="8704" width="10.1640625" style="1" customWidth="1"/>
    <col min="8705" max="8705" width="4.5" style="1" customWidth="1"/>
    <col min="8706" max="8706" width="3.6640625" style="1" customWidth="1"/>
    <col min="8707" max="8707" width="8.1640625" style="1" customWidth="1"/>
    <col min="8708" max="8708" width="1" style="1" customWidth="1"/>
    <col min="8709" max="8709" width="2" style="1" customWidth="1"/>
    <col min="8710" max="8951" width="9.83203125" style="1"/>
    <col min="8952" max="8952" width="2" style="1" customWidth="1"/>
    <col min="8953" max="8953" width="6.5" style="1" customWidth="1"/>
    <col min="8954" max="8954" width="8" style="1" customWidth="1"/>
    <col min="8955" max="8955" width="3" style="1" customWidth="1"/>
    <col min="8956" max="8956" width="8.83203125" style="1" customWidth="1"/>
    <col min="8957" max="8957" width="8.6640625" style="1" customWidth="1"/>
    <col min="8958" max="8958" width="8.1640625" style="1" customWidth="1"/>
    <col min="8959" max="8959" width="4.6640625" style="1" customWidth="1"/>
    <col min="8960" max="8960" width="10.1640625" style="1" customWidth="1"/>
    <col min="8961" max="8961" width="4.5" style="1" customWidth="1"/>
    <col min="8962" max="8962" width="3.6640625" style="1" customWidth="1"/>
    <col min="8963" max="8963" width="8.1640625" style="1" customWidth="1"/>
    <col min="8964" max="8964" width="1" style="1" customWidth="1"/>
    <col min="8965" max="8965" width="2" style="1" customWidth="1"/>
    <col min="8966" max="9207" width="9.83203125" style="1"/>
    <col min="9208" max="9208" width="2" style="1" customWidth="1"/>
    <col min="9209" max="9209" width="6.5" style="1" customWidth="1"/>
    <col min="9210" max="9210" width="8" style="1" customWidth="1"/>
    <col min="9211" max="9211" width="3" style="1" customWidth="1"/>
    <col min="9212" max="9212" width="8.83203125" style="1" customWidth="1"/>
    <col min="9213" max="9213" width="8.6640625" style="1" customWidth="1"/>
    <col min="9214" max="9214" width="8.1640625" style="1" customWidth="1"/>
    <col min="9215" max="9215" width="4.6640625" style="1" customWidth="1"/>
    <col min="9216" max="9216" width="10.1640625" style="1" customWidth="1"/>
    <col min="9217" max="9217" width="4.5" style="1" customWidth="1"/>
    <col min="9218" max="9218" width="3.6640625" style="1" customWidth="1"/>
    <col min="9219" max="9219" width="8.1640625" style="1" customWidth="1"/>
    <col min="9220" max="9220" width="1" style="1" customWidth="1"/>
    <col min="9221" max="9221" width="2" style="1" customWidth="1"/>
    <col min="9222" max="9463" width="9.83203125" style="1"/>
    <col min="9464" max="9464" width="2" style="1" customWidth="1"/>
    <col min="9465" max="9465" width="6.5" style="1" customWidth="1"/>
    <col min="9466" max="9466" width="8" style="1" customWidth="1"/>
    <col min="9467" max="9467" width="3" style="1" customWidth="1"/>
    <col min="9468" max="9468" width="8.83203125" style="1" customWidth="1"/>
    <col min="9469" max="9469" width="8.6640625" style="1" customWidth="1"/>
    <col min="9470" max="9470" width="8.1640625" style="1" customWidth="1"/>
    <col min="9471" max="9471" width="4.6640625" style="1" customWidth="1"/>
    <col min="9472" max="9472" width="10.1640625" style="1" customWidth="1"/>
    <col min="9473" max="9473" width="4.5" style="1" customWidth="1"/>
    <col min="9474" max="9474" width="3.6640625" style="1" customWidth="1"/>
    <col min="9475" max="9475" width="8.1640625" style="1" customWidth="1"/>
    <col min="9476" max="9476" width="1" style="1" customWidth="1"/>
    <col min="9477" max="9477" width="2" style="1" customWidth="1"/>
    <col min="9478" max="9719" width="9.83203125" style="1"/>
    <col min="9720" max="9720" width="2" style="1" customWidth="1"/>
    <col min="9721" max="9721" width="6.5" style="1" customWidth="1"/>
    <col min="9722" max="9722" width="8" style="1" customWidth="1"/>
    <col min="9723" max="9723" width="3" style="1" customWidth="1"/>
    <col min="9724" max="9724" width="8.83203125" style="1" customWidth="1"/>
    <col min="9725" max="9725" width="8.6640625" style="1" customWidth="1"/>
    <col min="9726" max="9726" width="8.1640625" style="1" customWidth="1"/>
    <col min="9727" max="9727" width="4.6640625" style="1" customWidth="1"/>
    <col min="9728" max="9728" width="10.1640625" style="1" customWidth="1"/>
    <col min="9729" max="9729" width="4.5" style="1" customWidth="1"/>
    <col min="9730" max="9730" width="3.6640625" style="1" customWidth="1"/>
    <col min="9731" max="9731" width="8.1640625" style="1" customWidth="1"/>
    <col min="9732" max="9732" width="1" style="1" customWidth="1"/>
    <col min="9733" max="9733" width="2" style="1" customWidth="1"/>
    <col min="9734" max="9975" width="9.83203125" style="1"/>
    <col min="9976" max="9976" width="2" style="1" customWidth="1"/>
    <col min="9977" max="9977" width="6.5" style="1" customWidth="1"/>
    <col min="9978" max="9978" width="8" style="1" customWidth="1"/>
    <col min="9979" max="9979" width="3" style="1" customWidth="1"/>
    <col min="9980" max="9980" width="8.83203125" style="1" customWidth="1"/>
    <col min="9981" max="9981" width="8.6640625" style="1" customWidth="1"/>
    <col min="9982" max="9982" width="8.1640625" style="1" customWidth="1"/>
    <col min="9983" max="9983" width="4.6640625" style="1" customWidth="1"/>
    <col min="9984" max="9984" width="10.1640625" style="1" customWidth="1"/>
    <col min="9985" max="9985" width="4.5" style="1" customWidth="1"/>
    <col min="9986" max="9986" width="3.6640625" style="1" customWidth="1"/>
    <col min="9987" max="9987" width="8.1640625" style="1" customWidth="1"/>
    <col min="9988" max="9988" width="1" style="1" customWidth="1"/>
    <col min="9989" max="9989" width="2" style="1" customWidth="1"/>
    <col min="9990" max="10231" width="9.83203125" style="1"/>
    <col min="10232" max="10232" width="2" style="1" customWidth="1"/>
    <col min="10233" max="10233" width="6.5" style="1" customWidth="1"/>
    <col min="10234" max="10234" width="8" style="1" customWidth="1"/>
    <col min="10235" max="10235" width="3" style="1" customWidth="1"/>
    <col min="10236" max="10236" width="8.83203125" style="1" customWidth="1"/>
    <col min="10237" max="10237" width="8.6640625" style="1" customWidth="1"/>
    <col min="10238" max="10238" width="8.1640625" style="1" customWidth="1"/>
    <col min="10239" max="10239" width="4.6640625" style="1" customWidth="1"/>
    <col min="10240" max="10240" width="10.1640625" style="1" customWidth="1"/>
    <col min="10241" max="10241" width="4.5" style="1" customWidth="1"/>
    <col min="10242" max="10242" width="3.6640625" style="1" customWidth="1"/>
    <col min="10243" max="10243" width="8.1640625" style="1" customWidth="1"/>
    <col min="10244" max="10244" width="1" style="1" customWidth="1"/>
    <col min="10245" max="10245" width="2" style="1" customWidth="1"/>
    <col min="10246" max="10487" width="9.83203125" style="1"/>
    <col min="10488" max="10488" width="2" style="1" customWidth="1"/>
    <col min="10489" max="10489" width="6.5" style="1" customWidth="1"/>
    <col min="10490" max="10490" width="8" style="1" customWidth="1"/>
    <col min="10491" max="10491" width="3" style="1" customWidth="1"/>
    <col min="10492" max="10492" width="8.83203125" style="1" customWidth="1"/>
    <col min="10493" max="10493" width="8.6640625" style="1" customWidth="1"/>
    <col min="10494" max="10494" width="8.1640625" style="1" customWidth="1"/>
    <col min="10495" max="10495" width="4.6640625" style="1" customWidth="1"/>
    <col min="10496" max="10496" width="10.1640625" style="1" customWidth="1"/>
    <col min="10497" max="10497" width="4.5" style="1" customWidth="1"/>
    <col min="10498" max="10498" width="3.6640625" style="1" customWidth="1"/>
    <col min="10499" max="10499" width="8.1640625" style="1" customWidth="1"/>
    <col min="10500" max="10500" width="1" style="1" customWidth="1"/>
    <col min="10501" max="10501" width="2" style="1" customWidth="1"/>
    <col min="10502" max="10743" width="9.83203125" style="1"/>
    <col min="10744" max="10744" width="2" style="1" customWidth="1"/>
    <col min="10745" max="10745" width="6.5" style="1" customWidth="1"/>
    <col min="10746" max="10746" width="8" style="1" customWidth="1"/>
    <col min="10747" max="10747" width="3" style="1" customWidth="1"/>
    <col min="10748" max="10748" width="8.83203125" style="1" customWidth="1"/>
    <col min="10749" max="10749" width="8.6640625" style="1" customWidth="1"/>
    <col min="10750" max="10750" width="8.1640625" style="1" customWidth="1"/>
    <col min="10751" max="10751" width="4.6640625" style="1" customWidth="1"/>
    <col min="10752" max="10752" width="10.1640625" style="1" customWidth="1"/>
    <col min="10753" max="10753" width="4.5" style="1" customWidth="1"/>
    <col min="10754" max="10754" width="3.6640625" style="1" customWidth="1"/>
    <col min="10755" max="10755" width="8.1640625" style="1" customWidth="1"/>
    <col min="10756" max="10756" width="1" style="1" customWidth="1"/>
    <col min="10757" max="10757" width="2" style="1" customWidth="1"/>
    <col min="10758" max="10999" width="9.83203125" style="1"/>
    <col min="11000" max="11000" width="2" style="1" customWidth="1"/>
    <col min="11001" max="11001" width="6.5" style="1" customWidth="1"/>
    <col min="11002" max="11002" width="8" style="1" customWidth="1"/>
    <col min="11003" max="11003" width="3" style="1" customWidth="1"/>
    <col min="11004" max="11004" width="8.83203125" style="1" customWidth="1"/>
    <col min="11005" max="11005" width="8.6640625" style="1" customWidth="1"/>
    <col min="11006" max="11006" width="8.1640625" style="1" customWidth="1"/>
    <col min="11007" max="11007" width="4.6640625" style="1" customWidth="1"/>
    <col min="11008" max="11008" width="10.1640625" style="1" customWidth="1"/>
    <col min="11009" max="11009" width="4.5" style="1" customWidth="1"/>
    <col min="11010" max="11010" width="3.6640625" style="1" customWidth="1"/>
    <col min="11011" max="11011" width="8.1640625" style="1" customWidth="1"/>
    <col min="11012" max="11012" width="1" style="1" customWidth="1"/>
    <col min="11013" max="11013" width="2" style="1" customWidth="1"/>
    <col min="11014" max="11255" width="9.83203125" style="1"/>
    <col min="11256" max="11256" width="2" style="1" customWidth="1"/>
    <col min="11257" max="11257" width="6.5" style="1" customWidth="1"/>
    <col min="11258" max="11258" width="8" style="1" customWidth="1"/>
    <col min="11259" max="11259" width="3" style="1" customWidth="1"/>
    <col min="11260" max="11260" width="8.83203125" style="1" customWidth="1"/>
    <col min="11261" max="11261" width="8.6640625" style="1" customWidth="1"/>
    <col min="11262" max="11262" width="8.1640625" style="1" customWidth="1"/>
    <col min="11263" max="11263" width="4.6640625" style="1" customWidth="1"/>
    <col min="11264" max="11264" width="10.1640625" style="1" customWidth="1"/>
    <col min="11265" max="11265" width="4.5" style="1" customWidth="1"/>
    <col min="11266" max="11266" width="3.6640625" style="1" customWidth="1"/>
    <col min="11267" max="11267" width="8.1640625" style="1" customWidth="1"/>
    <col min="11268" max="11268" width="1" style="1" customWidth="1"/>
    <col min="11269" max="11269" width="2" style="1" customWidth="1"/>
    <col min="11270" max="11511" width="9.83203125" style="1"/>
    <col min="11512" max="11512" width="2" style="1" customWidth="1"/>
    <col min="11513" max="11513" width="6.5" style="1" customWidth="1"/>
    <col min="11514" max="11514" width="8" style="1" customWidth="1"/>
    <col min="11515" max="11515" width="3" style="1" customWidth="1"/>
    <col min="11516" max="11516" width="8.83203125" style="1" customWidth="1"/>
    <col min="11517" max="11517" width="8.6640625" style="1" customWidth="1"/>
    <col min="11518" max="11518" width="8.1640625" style="1" customWidth="1"/>
    <col min="11519" max="11519" width="4.6640625" style="1" customWidth="1"/>
    <col min="11520" max="11520" width="10.1640625" style="1" customWidth="1"/>
    <col min="11521" max="11521" width="4.5" style="1" customWidth="1"/>
    <col min="11522" max="11522" width="3.6640625" style="1" customWidth="1"/>
    <col min="11523" max="11523" width="8.1640625" style="1" customWidth="1"/>
    <col min="11524" max="11524" width="1" style="1" customWidth="1"/>
    <col min="11525" max="11525" width="2" style="1" customWidth="1"/>
    <col min="11526" max="11767" width="9.83203125" style="1"/>
    <col min="11768" max="11768" width="2" style="1" customWidth="1"/>
    <col min="11769" max="11769" width="6.5" style="1" customWidth="1"/>
    <col min="11770" max="11770" width="8" style="1" customWidth="1"/>
    <col min="11771" max="11771" width="3" style="1" customWidth="1"/>
    <col min="11772" max="11772" width="8.83203125" style="1" customWidth="1"/>
    <col min="11773" max="11773" width="8.6640625" style="1" customWidth="1"/>
    <col min="11774" max="11774" width="8.1640625" style="1" customWidth="1"/>
    <col min="11775" max="11775" width="4.6640625" style="1" customWidth="1"/>
    <col min="11776" max="11776" width="10.1640625" style="1" customWidth="1"/>
    <col min="11777" max="11777" width="4.5" style="1" customWidth="1"/>
    <col min="11778" max="11778" width="3.6640625" style="1" customWidth="1"/>
    <col min="11779" max="11779" width="8.1640625" style="1" customWidth="1"/>
    <col min="11780" max="11780" width="1" style="1" customWidth="1"/>
    <col min="11781" max="11781" width="2" style="1" customWidth="1"/>
    <col min="11782" max="12023" width="9.83203125" style="1"/>
    <col min="12024" max="12024" width="2" style="1" customWidth="1"/>
    <col min="12025" max="12025" width="6.5" style="1" customWidth="1"/>
    <col min="12026" max="12026" width="8" style="1" customWidth="1"/>
    <col min="12027" max="12027" width="3" style="1" customWidth="1"/>
    <col min="12028" max="12028" width="8.83203125" style="1" customWidth="1"/>
    <col min="12029" max="12029" width="8.6640625" style="1" customWidth="1"/>
    <col min="12030" max="12030" width="8.1640625" style="1" customWidth="1"/>
    <col min="12031" max="12031" width="4.6640625" style="1" customWidth="1"/>
    <col min="12032" max="12032" width="10.1640625" style="1" customWidth="1"/>
    <col min="12033" max="12033" width="4.5" style="1" customWidth="1"/>
    <col min="12034" max="12034" width="3.6640625" style="1" customWidth="1"/>
    <col min="12035" max="12035" width="8.1640625" style="1" customWidth="1"/>
    <col min="12036" max="12036" width="1" style="1" customWidth="1"/>
    <col min="12037" max="12037" width="2" style="1" customWidth="1"/>
    <col min="12038" max="12279" width="9.83203125" style="1"/>
    <col min="12280" max="12280" width="2" style="1" customWidth="1"/>
    <col min="12281" max="12281" width="6.5" style="1" customWidth="1"/>
    <col min="12282" max="12282" width="8" style="1" customWidth="1"/>
    <col min="12283" max="12283" width="3" style="1" customWidth="1"/>
    <col min="12284" max="12284" width="8.83203125" style="1" customWidth="1"/>
    <col min="12285" max="12285" width="8.6640625" style="1" customWidth="1"/>
    <col min="12286" max="12286" width="8.1640625" style="1" customWidth="1"/>
    <col min="12287" max="12287" width="4.6640625" style="1" customWidth="1"/>
    <col min="12288" max="12288" width="10.1640625" style="1" customWidth="1"/>
    <col min="12289" max="12289" width="4.5" style="1" customWidth="1"/>
    <col min="12290" max="12290" width="3.6640625" style="1" customWidth="1"/>
    <col min="12291" max="12291" width="8.1640625" style="1" customWidth="1"/>
    <col min="12292" max="12292" width="1" style="1" customWidth="1"/>
    <col min="12293" max="12293" width="2" style="1" customWidth="1"/>
    <col min="12294" max="12535" width="9.83203125" style="1"/>
    <col min="12536" max="12536" width="2" style="1" customWidth="1"/>
    <col min="12537" max="12537" width="6.5" style="1" customWidth="1"/>
    <col min="12538" max="12538" width="8" style="1" customWidth="1"/>
    <col min="12539" max="12539" width="3" style="1" customWidth="1"/>
    <col min="12540" max="12540" width="8.83203125" style="1" customWidth="1"/>
    <col min="12541" max="12541" width="8.6640625" style="1" customWidth="1"/>
    <col min="12542" max="12542" width="8.1640625" style="1" customWidth="1"/>
    <col min="12543" max="12543" width="4.6640625" style="1" customWidth="1"/>
    <col min="12544" max="12544" width="10.1640625" style="1" customWidth="1"/>
    <col min="12545" max="12545" width="4.5" style="1" customWidth="1"/>
    <col min="12546" max="12546" width="3.6640625" style="1" customWidth="1"/>
    <col min="12547" max="12547" width="8.1640625" style="1" customWidth="1"/>
    <col min="12548" max="12548" width="1" style="1" customWidth="1"/>
    <col min="12549" max="12549" width="2" style="1" customWidth="1"/>
    <col min="12550" max="12791" width="9.83203125" style="1"/>
    <col min="12792" max="12792" width="2" style="1" customWidth="1"/>
    <col min="12793" max="12793" width="6.5" style="1" customWidth="1"/>
    <col min="12794" max="12794" width="8" style="1" customWidth="1"/>
    <col min="12795" max="12795" width="3" style="1" customWidth="1"/>
    <col min="12796" max="12796" width="8.83203125" style="1" customWidth="1"/>
    <col min="12797" max="12797" width="8.6640625" style="1" customWidth="1"/>
    <col min="12798" max="12798" width="8.1640625" style="1" customWidth="1"/>
    <col min="12799" max="12799" width="4.6640625" style="1" customWidth="1"/>
    <col min="12800" max="12800" width="10.1640625" style="1" customWidth="1"/>
    <col min="12801" max="12801" width="4.5" style="1" customWidth="1"/>
    <col min="12802" max="12802" width="3.6640625" style="1" customWidth="1"/>
    <col min="12803" max="12803" width="8.1640625" style="1" customWidth="1"/>
    <col min="12804" max="12804" width="1" style="1" customWidth="1"/>
    <col min="12805" max="12805" width="2" style="1" customWidth="1"/>
    <col min="12806" max="13047" width="9.83203125" style="1"/>
    <col min="13048" max="13048" width="2" style="1" customWidth="1"/>
    <col min="13049" max="13049" width="6.5" style="1" customWidth="1"/>
    <col min="13050" max="13050" width="8" style="1" customWidth="1"/>
    <col min="13051" max="13051" width="3" style="1" customWidth="1"/>
    <col min="13052" max="13052" width="8.83203125" style="1" customWidth="1"/>
    <col min="13053" max="13053" width="8.6640625" style="1" customWidth="1"/>
    <col min="13054" max="13054" width="8.1640625" style="1" customWidth="1"/>
    <col min="13055" max="13055" width="4.6640625" style="1" customWidth="1"/>
    <col min="13056" max="13056" width="10.1640625" style="1" customWidth="1"/>
    <col min="13057" max="13057" width="4.5" style="1" customWidth="1"/>
    <col min="13058" max="13058" width="3.6640625" style="1" customWidth="1"/>
    <col min="13059" max="13059" width="8.1640625" style="1" customWidth="1"/>
    <col min="13060" max="13060" width="1" style="1" customWidth="1"/>
    <col min="13061" max="13061" width="2" style="1" customWidth="1"/>
    <col min="13062" max="13303" width="9.83203125" style="1"/>
    <col min="13304" max="13304" width="2" style="1" customWidth="1"/>
    <col min="13305" max="13305" width="6.5" style="1" customWidth="1"/>
    <col min="13306" max="13306" width="8" style="1" customWidth="1"/>
    <col min="13307" max="13307" width="3" style="1" customWidth="1"/>
    <col min="13308" max="13308" width="8.83203125" style="1" customWidth="1"/>
    <col min="13309" max="13309" width="8.6640625" style="1" customWidth="1"/>
    <col min="13310" max="13310" width="8.1640625" style="1" customWidth="1"/>
    <col min="13311" max="13311" width="4.6640625" style="1" customWidth="1"/>
    <col min="13312" max="13312" width="10.1640625" style="1" customWidth="1"/>
    <col min="13313" max="13313" width="4.5" style="1" customWidth="1"/>
    <col min="13314" max="13314" width="3.6640625" style="1" customWidth="1"/>
    <col min="13315" max="13315" width="8.1640625" style="1" customWidth="1"/>
    <col min="13316" max="13316" width="1" style="1" customWidth="1"/>
    <col min="13317" max="13317" width="2" style="1" customWidth="1"/>
    <col min="13318" max="13559" width="9.83203125" style="1"/>
    <col min="13560" max="13560" width="2" style="1" customWidth="1"/>
    <col min="13561" max="13561" width="6.5" style="1" customWidth="1"/>
    <col min="13562" max="13562" width="8" style="1" customWidth="1"/>
    <col min="13563" max="13563" width="3" style="1" customWidth="1"/>
    <col min="13564" max="13564" width="8.83203125" style="1" customWidth="1"/>
    <col min="13565" max="13565" width="8.6640625" style="1" customWidth="1"/>
    <col min="13566" max="13566" width="8.1640625" style="1" customWidth="1"/>
    <col min="13567" max="13567" width="4.6640625" style="1" customWidth="1"/>
    <col min="13568" max="13568" width="10.1640625" style="1" customWidth="1"/>
    <col min="13569" max="13569" width="4.5" style="1" customWidth="1"/>
    <col min="13570" max="13570" width="3.6640625" style="1" customWidth="1"/>
    <col min="13571" max="13571" width="8.1640625" style="1" customWidth="1"/>
    <col min="13572" max="13572" width="1" style="1" customWidth="1"/>
    <col min="13573" max="13573" width="2" style="1" customWidth="1"/>
    <col min="13574" max="13815" width="9.83203125" style="1"/>
    <col min="13816" max="13816" width="2" style="1" customWidth="1"/>
    <col min="13817" max="13817" width="6.5" style="1" customWidth="1"/>
    <col min="13818" max="13818" width="8" style="1" customWidth="1"/>
    <col min="13819" max="13819" width="3" style="1" customWidth="1"/>
    <col min="13820" max="13820" width="8.83203125" style="1" customWidth="1"/>
    <col min="13821" max="13821" width="8.6640625" style="1" customWidth="1"/>
    <col min="13822" max="13822" width="8.1640625" style="1" customWidth="1"/>
    <col min="13823" max="13823" width="4.6640625" style="1" customWidth="1"/>
    <col min="13824" max="13824" width="10.1640625" style="1" customWidth="1"/>
    <col min="13825" max="13825" width="4.5" style="1" customWidth="1"/>
    <col min="13826" max="13826" width="3.6640625" style="1" customWidth="1"/>
    <col min="13827" max="13827" width="8.1640625" style="1" customWidth="1"/>
    <col min="13828" max="13828" width="1" style="1" customWidth="1"/>
    <col min="13829" max="13829" width="2" style="1" customWidth="1"/>
    <col min="13830" max="14071" width="9.83203125" style="1"/>
    <col min="14072" max="14072" width="2" style="1" customWidth="1"/>
    <col min="14073" max="14073" width="6.5" style="1" customWidth="1"/>
    <col min="14074" max="14074" width="8" style="1" customWidth="1"/>
    <col min="14075" max="14075" width="3" style="1" customWidth="1"/>
    <col min="14076" max="14076" width="8.83203125" style="1" customWidth="1"/>
    <col min="14077" max="14077" width="8.6640625" style="1" customWidth="1"/>
    <col min="14078" max="14078" width="8.1640625" style="1" customWidth="1"/>
    <col min="14079" max="14079" width="4.6640625" style="1" customWidth="1"/>
    <col min="14080" max="14080" width="10.1640625" style="1" customWidth="1"/>
    <col min="14081" max="14081" width="4.5" style="1" customWidth="1"/>
    <col min="14082" max="14082" width="3.6640625" style="1" customWidth="1"/>
    <col min="14083" max="14083" width="8.1640625" style="1" customWidth="1"/>
    <col min="14084" max="14084" width="1" style="1" customWidth="1"/>
    <col min="14085" max="14085" width="2" style="1" customWidth="1"/>
    <col min="14086" max="14327" width="9.83203125" style="1"/>
    <col min="14328" max="14328" width="2" style="1" customWidth="1"/>
    <col min="14329" max="14329" width="6.5" style="1" customWidth="1"/>
    <col min="14330" max="14330" width="8" style="1" customWidth="1"/>
    <col min="14331" max="14331" width="3" style="1" customWidth="1"/>
    <col min="14332" max="14332" width="8.83203125" style="1" customWidth="1"/>
    <col min="14333" max="14333" width="8.6640625" style="1" customWidth="1"/>
    <col min="14334" max="14334" width="8.1640625" style="1" customWidth="1"/>
    <col min="14335" max="14335" width="4.6640625" style="1" customWidth="1"/>
    <col min="14336" max="14336" width="10.1640625" style="1" customWidth="1"/>
    <col min="14337" max="14337" width="4.5" style="1" customWidth="1"/>
    <col min="14338" max="14338" width="3.6640625" style="1" customWidth="1"/>
    <col min="14339" max="14339" width="8.1640625" style="1" customWidth="1"/>
    <col min="14340" max="14340" width="1" style="1" customWidth="1"/>
    <col min="14341" max="14341" width="2" style="1" customWidth="1"/>
    <col min="14342" max="14583" width="9.83203125" style="1"/>
    <col min="14584" max="14584" width="2" style="1" customWidth="1"/>
    <col min="14585" max="14585" width="6.5" style="1" customWidth="1"/>
    <col min="14586" max="14586" width="8" style="1" customWidth="1"/>
    <col min="14587" max="14587" width="3" style="1" customWidth="1"/>
    <col min="14588" max="14588" width="8.83203125" style="1" customWidth="1"/>
    <col min="14589" max="14589" width="8.6640625" style="1" customWidth="1"/>
    <col min="14590" max="14590" width="8.1640625" style="1" customWidth="1"/>
    <col min="14591" max="14591" width="4.6640625" style="1" customWidth="1"/>
    <col min="14592" max="14592" width="10.1640625" style="1" customWidth="1"/>
    <col min="14593" max="14593" width="4.5" style="1" customWidth="1"/>
    <col min="14594" max="14594" width="3.6640625" style="1" customWidth="1"/>
    <col min="14595" max="14595" width="8.1640625" style="1" customWidth="1"/>
    <col min="14596" max="14596" width="1" style="1" customWidth="1"/>
    <col min="14597" max="14597" width="2" style="1" customWidth="1"/>
    <col min="14598" max="14839" width="9.83203125" style="1"/>
    <col min="14840" max="14840" width="2" style="1" customWidth="1"/>
    <col min="14841" max="14841" width="6.5" style="1" customWidth="1"/>
    <col min="14842" max="14842" width="8" style="1" customWidth="1"/>
    <col min="14843" max="14843" width="3" style="1" customWidth="1"/>
    <col min="14844" max="14844" width="8.83203125" style="1" customWidth="1"/>
    <col min="14845" max="14845" width="8.6640625" style="1" customWidth="1"/>
    <col min="14846" max="14846" width="8.1640625" style="1" customWidth="1"/>
    <col min="14847" max="14847" width="4.6640625" style="1" customWidth="1"/>
    <col min="14848" max="14848" width="10.1640625" style="1" customWidth="1"/>
    <col min="14849" max="14849" width="4.5" style="1" customWidth="1"/>
    <col min="14850" max="14850" width="3.6640625" style="1" customWidth="1"/>
    <col min="14851" max="14851" width="8.1640625" style="1" customWidth="1"/>
    <col min="14852" max="14852" width="1" style="1" customWidth="1"/>
    <col min="14853" max="14853" width="2" style="1" customWidth="1"/>
    <col min="14854" max="15095" width="9.83203125" style="1"/>
    <col min="15096" max="15096" width="2" style="1" customWidth="1"/>
    <col min="15097" max="15097" width="6.5" style="1" customWidth="1"/>
    <col min="15098" max="15098" width="8" style="1" customWidth="1"/>
    <col min="15099" max="15099" width="3" style="1" customWidth="1"/>
    <col min="15100" max="15100" width="8.83203125" style="1" customWidth="1"/>
    <col min="15101" max="15101" width="8.6640625" style="1" customWidth="1"/>
    <col min="15102" max="15102" width="8.1640625" style="1" customWidth="1"/>
    <col min="15103" max="15103" width="4.6640625" style="1" customWidth="1"/>
    <col min="15104" max="15104" width="10.1640625" style="1" customWidth="1"/>
    <col min="15105" max="15105" width="4.5" style="1" customWidth="1"/>
    <col min="15106" max="15106" width="3.6640625" style="1" customWidth="1"/>
    <col min="15107" max="15107" width="8.1640625" style="1" customWidth="1"/>
    <col min="15108" max="15108" width="1" style="1" customWidth="1"/>
    <col min="15109" max="15109" width="2" style="1" customWidth="1"/>
    <col min="15110" max="15351" width="9.83203125" style="1"/>
    <col min="15352" max="15352" width="2" style="1" customWidth="1"/>
    <col min="15353" max="15353" width="6.5" style="1" customWidth="1"/>
    <col min="15354" max="15354" width="8" style="1" customWidth="1"/>
    <col min="15355" max="15355" width="3" style="1" customWidth="1"/>
    <col min="15356" max="15356" width="8.83203125" style="1" customWidth="1"/>
    <col min="15357" max="15357" width="8.6640625" style="1" customWidth="1"/>
    <col min="15358" max="15358" width="8.1640625" style="1" customWidth="1"/>
    <col min="15359" max="15359" width="4.6640625" style="1" customWidth="1"/>
    <col min="15360" max="15360" width="10.1640625" style="1" customWidth="1"/>
    <col min="15361" max="15361" width="4.5" style="1" customWidth="1"/>
    <col min="15362" max="15362" width="3.6640625" style="1" customWidth="1"/>
    <col min="15363" max="15363" width="8.1640625" style="1" customWidth="1"/>
    <col min="15364" max="15364" width="1" style="1" customWidth="1"/>
    <col min="15365" max="15365" width="2" style="1" customWidth="1"/>
    <col min="15366" max="15607" width="9.83203125" style="1"/>
    <col min="15608" max="15608" width="2" style="1" customWidth="1"/>
    <col min="15609" max="15609" width="6.5" style="1" customWidth="1"/>
    <col min="15610" max="15610" width="8" style="1" customWidth="1"/>
    <col min="15611" max="15611" width="3" style="1" customWidth="1"/>
    <col min="15612" max="15612" width="8.83203125" style="1" customWidth="1"/>
    <col min="15613" max="15613" width="8.6640625" style="1" customWidth="1"/>
    <col min="15614" max="15614" width="8.1640625" style="1" customWidth="1"/>
    <col min="15615" max="15615" width="4.6640625" style="1" customWidth="1"/>
    <col min="15616" max="15616" width="10.1640625" style="1" customWidth="1"/>
    <col min="15617" max="15617" width="4.5" style="1" customWidth="1"/>
    <col min="15618" max="15618" width="3.6640625" style="1" customWidth="1"/>
    <col min="15619" max="15619" width="8.1640625" style="1" customWidth="1"/>
    <col min="15620" max="15620" width="1" style="1" customWidth="1"/>
    <col min="15621" max="15621" width="2" style="1" customWidth="1"/>
    <col min="15622" max="15863" width="9.83203125" style="1"/>
    <col min="15864" max="15864" width="2" style="1" customWidth="1"/>
    <col min="15865" max="15865" width="6.5" style="1" customWidth="1"/>
    <col min="15866" max="15866" width="8" style="1" customWidth="1"/>
    <col min="15867" max="15867" width="3" style="1" customWidth="1"/>
    <col min="15868" max="15868" width="8.83203125" style="1" customWidth="1"/>
    <col min="15869" max="15869" width="8.6640625" style="1" customWidth="1"/>
    <col min="15870" max="15870" width="8.1640625" style="1" customWidth="1"/>
    <col min="15871" max="15871" width="4.6640625" style="1" customWidth="1"/>
    <col min="15872" max="15872" width="10.1640625" style="1" customWidth="1"/>
    <col min="15873" max="15873" width="4.5" style="1" customWidth="1"/>
    <col min="15874" max="15874" width="3.6640625" style="1" customWidth="1"/>
    <col min="15875" max="15875" width="8.1640625" style="1" customWidth="1"/>
    <col min="15876" max="15876" width="1" style="1" customWidth="1"/>
    <col min="15877" max="15877" width="2" style="1" customWidth="1"/>
    <col min="15878" max="16119" width="9.83203125" style="1"/>
    <col min="16120" max="16120" width="2" style="1" customWidth="1"/>
    <col min="16121" max="16121" width="6.5" style="1" customWidth="1"/>
    <col min="16122" max="16122" width="8" style="1" customWidth="1"/>
    <col min="16123" max="16123" width="3" style="1" customWidth="1"/>
    <col min="16124" max="16124" width="8.83203125" style="1" customWidth="1"/>
    <col min="16125" max="16125" width="8.6640625" style="1" customWidth="1"/>
    <col min="16126" max="16126" width="8.1640625" style="1" customWidth="1"/>
    <col min="16127" max="16127" width="4.6640625" style="1" customWidth="1"/>
    <col min="16128" max="16128" width="10.1640625" style="1" customWidth="1"/>
    <col min="16129" max="16129" width="4.5" style="1" customWidth="1"/>
    <col min="16130" max="16130" width="3.6640625" style="1" customWidth="1"/>
    <col min="16131" max="16131" width="8.1640625" style="1" customWidth="1"/>
    <col min="16132" max="16132" width="1" style="1" customWidth="1"/>
    <col min="16133" max="16133" width="2" style="1" customWidth="1"/>
    <col min="16134" max="16384" width="9.83203125" style="1"/>
  </cols>
  <sheetData>
    <row r="1" spans="1:6">
      <c r="A1" s="10" t="s">
        <v>1044</v>
      </c>
      <c r="B1" s="10"/>
    </row>
    <row r="2" spans="1:6">
      <c r="A2" s="3" t="s">
        <v>5</v>
      </c>
      <c r="B2" s="3"/>
      <c r="C2" s="3" t="s">
        <v>5</v>
      </c>
      <c r="D2" s="3" t="s">
        <v>5</v>
      </c>
      <c r="E2" s="3" t="s">
        <v>5</v>
      </c>
      <c r="F2" s="3" t="s">
        <v>5</v>
      </c>
    </row>
    <row r="3" spans="1:6">
      <c r="A3" s="11"/>
      <c r="B3" s="45" t="s">
        <v>3</v>
      </c>
      <c r="C3" s="45" t="s">
        <v>170</v>
      </c>
      <c r="D3" s="11"/>
      <c r="E3" s="11"/>
      <c r="F3" s="11"/>
    </row>
    <row r="4" spans="1:6">
      <c r="A4" s="11"/>
      <c r="B4" s="137">
        <v>2005</v>
      </c>
      <c r="C4" s="274">
        <v>25.2</v>
      </c>
      <c r="D4" s="11"/>
      <c r="E4" s="11"/>
      <c r="F4" s="11"/>
    </row>
    <row r="5" spans="1:6">
      <c r="A5" s="11"/>
      <c r="B5" s="137">
        <v>2006</v>
      </c>
      <c r="C5" s="275">
        <v>41.9</v>
      </c>
      <c r="D5" s="11"/>
      <c r="E5" s="11"/>
      <c r="F5" s="11"/>
    </row>
    <row r="6" spans="1:6">
      <c r="A6" s="11"/>
      <c r="B6" s="137">
        <v>2007</v>
      </c>
      <c r="C6" s="275">
        <v>53.2</v>
      </c>
      <c r="D6" s="11"/>
      <c r="E6" s="11"/>
      <c r="F6" s="11"/>
    </row>
    <row r="7" spans="1:6">
      <c r="A7" s="11"/>
      <c r="B7" s="137">
        <v>2008</v>
      </c>
      <c r="C7" s="274">
        <v>43</v>
      </c>
      <c r="D7" s="11"/>
      <c r="E7" s="11"/>
      <c r="F7" s="11"/>
    </row>
    <row r="8" spans="1:6">
      <c r="A8" s="11"/>
      <c r="B8" s="137">
        <v>2009</v>
      </c>
      <c r="C8" s="275">
        <v>33.9</v>
      </c>
      <c r="D8" s="11"/>
      <c r="E8" s="11"/>
      <c r="F8" s="11"/>
    </row>
    <row r="9" spans="1:6">
      <c r="A9" s="11"/>
      <c r="B9" s="137">
        <v>2010</v>
      </c>
      <c r="C9" s="275">
        <v>27.9</v>
      </c>
      <c r="D9" s="11"/>
      <c r="E9" s="11"/>
      <c r="F9" s="11"/>
    </row>
    <row r="10" spans="1:6">
      <c r="A10" s="11"/>
      <c r="B10" s="137">
        <v>2011</v>
      </c>
      <c r="C10" s="275">
        <v>22.3</v>
      </c>
      <c r="D10" s="11"/>
      <c r="E10" s="11"/>
      <c r="F10" s="11"/>
    </row>
    <row r="11" spans="1:6">
      <c r="A11" s="11"/>
      <c r="B11" s="137">
        <v>2012</v>
      </c>
      <c r="C11" s="275">
        <v>22.3</v>
      </c>
      <c r="D11" s="11"/>
      <c r="E11" s="11"/>
      <c r="F11" s="11"/>
    </row>
    <row r="12" spans="1:6">
      <c r="A12" s="11"/>
      <c r="B12" s="137">
        <v>2013</v>
      </c>
      <c r="C12" s="253">
        <v>21.6</v>
      </c>
      <c r="D12" s="11"/>
      <c r="E12" s="11"/>
      <c r="F12" s="11"/>
    </row>
    <row r="13" spans="1:6">
      <c r="A13" s="11"/>
      <c r="B13" s="137">
        <v>2014</v>
      </c>
      <c r="C13" s="253">
        <v>18.47</v>
      </c>
      <c r="D13" s="11"/>
      <c r="E13" s="11"/>
      <c r="F13" s="11"/>
    </row>
    <row r="14" spans="1:6">
      <c r="A14" s="11"/>
      <c r="B14" s="137">
        <v>2015</v>
      </c>
      <c r="C14" s="253">
        <v>22.46</v>
      </c>
      <c r="D14" s="11"/>
      <c r="E14" s="11"/>
      <c r="F14" s="11"/>
    </row>
    <row r="15" spans="1:6">
      <c r="A15" s="11"/>
      <c r="B15" s="137">
        <v>2016</v>
      </c>
      <c r="C15" s="253">
        <v>18.2</v>
      </c>
      <c r="D15" s="11"/>
      <c r="E15" s="11"/>
      <c r="F15" s="11"/>
    </row>
    <row r="16" spans="1:6">
      <c r="A16" s="11"/>
      <c r="B16" s="137">
        <v>2017</v>
      </c>
      <c r="C16" s="253">
        <v>19</v>
      </c>
      <c r="D16" s="11"/>
      <c r="E16" s="11"/>
      <c r="F16" s="11"/>
    </row>
    <row r="17" spans="1:6">
      <c r="A17" s="11"/>
      <c r="B17" s="137">
        <v>2018</v>
      </c>
      <c r="C17" s="276">
        <v>17.899999999999999</v>
      </c>
      <c r="D17" s="11"/>
      <c r="E17" s="11"/>
      <c r="F17" s="11"/>
    </row>
    <row r="18" spans="1:6">
      <c r="A18" s="11"/>
      <c r="B18" s="273">
        <v>2019</v>
      </c>
      <c r="C18" s="277">
        <v>18.600000000000001</v>
      </c>
      <c r="D18" s="11"/>
      <c r="E18" s="11"/>
      <c r="F18" s="11"/>
    </row>
    <row r="19" spans="1:6">
      <c r="A19" s="11"/>
      <c r="B19" s="273">
        <v>2020</v>
      </c>
      <c r="C19" s="277">
        <v>12.92</v>
      </c>
      <c r="D19" s="11"/>
      <c r="E19" s="11"/>
      <c r="F19" s="11"/>
    </row>
    <row r="20" spans="1:6">
      <c r="A20" s="11"/>
      <c r="B20" s="273">
        <v>2021</v>
      </c>
      <c r="C20" s="277">
        <v>17.899999999999999</v>
      </c>
      <c r="D20" s="11"/>
      <c r="E20" s="11"/>
      <c r="F20" s="11"/>
    </row>
    <row r="21" spans="1:6">
      <c r="A21" s="11"/>
      <c r="B21" s="273">
        <v>2022</v>
      </c>
      <c r="C21" s="277">
        <v>13.3</v>
      </c>
      <c r="D21" s="11"/>
      <c r="E21" s="11"/>
      <c r="F21" s="11"/>
    </row>
    <row r="22" spans="1:6">
      <c r="A22" s="11"/>
      <c r="B22" s="273">
        <v>2023</v>
      </c>
      <c r="C22" s="277">
        <v>13.5</v>
      </c>
      <c r="D22" s="11"/>
      <c r="E22" s="11"/>
      <c r="F22" s="11"/>
    </row>
    <row r="23" spans="1:6">
      <c r="A23" s="11"/>
      <c r="B23" s="5" t="s">
        <v>667</v>
      </c>
      <c r="C23" s="11"/>
      <c r="D23" s="11"/>
      <c r="E23" s="11"/>
      <c r="F23" s="11"/>
    </row>
    <row r="24" spans="1:6" ht="14.5" thickBot="1">
      <c r="A24" s="11"/>
      <c r="B24" s="11"/>
      <c r="C24" s="11"/>
      <c r="D24" s="11"/>
      <c r="E24" s="11"/>
      <c r="F24" s="11"/>
    </row>
    <row r="25" spans="1:6" ht="14.5" thickBot="1">
      <c r="A25" s="11"/>
      <c r="B25" s="368" t="s">
        <v>703</v>
      </c>
      <c r="C25" s="369"/>
      <c r="D25" s="11"/>
      <c r="E25" s="11"/>
      <c r="F25" s="11"/>
    </row>
    <row r="26" spans="1:6">
      <c r="A26" s="11"/>
      <c r="B26" s="11"/>
      <c r="C26" s="11"/>
      <c r="D26" s="11"/>
      <c r="E26" s="11"/>
      <c r="F26" s="11"/>
    </row>
    <row r="27" spans="1:6">
      <c r="A27" s="11"/>
      <c r="B27" s="11"/>
      <c r="C27" s="11"/>
      <c r="D27" s="11"/>
      <c r="E27" s="11"/>
      <c r="F27" s="11"/>
    </row>
    <row r="28" spans="1:6">
      <c r="A28" s="11"/>
      <c r="B28" s="11"/>
      <c r="C28" s="11"/>
      <c r="D28" s="11"/>
      <c r="E28" s="11"/>
      <c r="F28" s="11"/>
    </row>
    <row r="29" spans="1:6">
      <c r="A29" s="11"/>
      <c r="B29" s="11"/>
      <c r="C29" s="11"/>
      <c r="D29" s="11"/>
      <c r="E29" s="11"/>
      <c r="F29" s="11"/>
    </row>
    <row r="30" spans="1:6">
      <c r="A30" s="11"/>
      <c r="B30" s="11"/>
      <c r="C30" s="11"/>
      <c r="D30" s="11"/>
      <c r="E30" s="11"/>
      <c r="F30" s="11"/>
    </row>
    <row r="31" spans="1:6">
      <c r="A31" s="11"/>
      <c r="B31" s="11"/>
      <c r="C31" s="11"/>
      <c r="D31" s="11"/>
      <c r="E31" s="11"/>
      <c r="F31" s="11"/>
    </row>
    <row r="32" spans="1:6">
      <c r="A32" s="11"/>
      <c r="B32" s="11"/>
      <c r="C32" s="11"/>
      <c r="D32" s="11"/>
      <c r="E32" s="11"/>
      <c r="F32" s="11"/>
    </row>
    <row r="33" spans="1:6">
      <c r="A33" s="11"/>
      <c r="B33" s="11"/>
      <c r="C33" s="11"/>
      <c r="D33" s="11"/>
      <c r="E33" s="11"/>
      <c r="F33" s="11"/>
    </row>
    <row r="34" spans="1:6">
      <c r="A34" s="11"/>
      <c r="B34" s="11"/>
      <c r="C34" s="11"/>
      <c r="D34" s="11"/>
      <c r="E34" s="11"/>
      <c r="F34" s="11"/>
    </row>
    <row r="35" spans="1:6">
      <c r="A35" s="11"/>
      <c r="B35" s="11"/>
      <c r="C35" s="11"/>
      <c r="D35" s="11"/>
      <c r="E35" s="11"/>
      <c r="F35" s="11"/>
    </row>
    <row r="36" spans="1:6">
      <c r="A36" s="11"/>
      <c r="B36" s="11"/>
      <c r="C36" s="11"/>
      <c r="D36" s="11"/>
      <c r="E36" s="11"/>
      <c r="F36" s="11"/>
    </row>
    <row r="37" spans="1:6">
      <c r="A37" s="11"/>
      <c r="B37" s="11"/>
      <c r="C37" s="11"/>
      <c r="D37" s="11"/>
      <c r="E37" s="11"/>
      <c r="F37" s="11"/>
    </row>
    <row r="38" spans="1:6">
      <c r="A38" s="11"/>
      <c r="B38" s="11"/>
      <c r="C38" s="11"/>
      <c r="D38" s="11"/>
      <c r="E38" s="11"/>
      <c r="F38" s="11"/>
    </row>
    <row r="39" spans="1:6">
      <c r="A39" s="11"/>
      <c r="B39" s="11"/>
      <c r="C39" s="11"/>
      <c r="D39" s="11"/>
      <c r="E39" s="11"/>
      <c r="F39" s="11"/>
    </row>
    <row r="40" spans="1:6">
      <c r="A40" s="11"/>
      <c r="B40" s="11"/>
      <c r="C40" s="11"/>
      <c r="D40" s="11"/>
      <c r="E40" s="11"/>
      <c r="F40" s="11"/>
    </row>
    <row r="41" spans="1:6">
      <c r="A41" s="11"/>
      <c r="B41" s="11"/>
      <c r="C41" s="11"/>
      <c r="D41" s="11"/>
      <c r="E41" s="11"/>
      <c r="F41" s="11"/>
    </row>
    <row r="42" spans="1:6">
      <c r="A42" s="11"/>
      <c r="B42" s="11"/>
      <c r="C42" s="11"/>
      <c r="D42" s="11"/>
      <c r="E42" s="11"/>
      <c r="F42" s="11"/>
    </row>
    <row r="43" spans="1:6">
      <c r="A43" s="11"/>
      <c r="B43" s="11"/>
      <c r="C43" s="11"/>
      <c r="D43" s="11"/>
      <c r="E43" s="11"/>
      <c r="F43" s="11"/>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row r="48" spans="1:6">
      <c r="A48" s="11"/>
      <c r="B48" s="11"/>
      <c r="C48" s="11"/>
      <c r="D48" s="11"/>
      <c r="E48" s="11"/>
      <c r="F48" s="11"/>
    </row>
    <row r="49" spans="1:6">
      <c r="A49" s="11"/>
      <c r="B49" s="11"/>
      <c r="C49" s="11"/>
      <c r="D49" s="11"/>
      <c r="E49" s="11"/>
      <c r="F49" s="11"/>
    </row>
    <row r="50" spans="1:6">
      <c r="A50" s="11"/>
      <c r="B50" s="11"/>
      <c r="C50" s="11"/>
      <c r="D50" s="11"/>
      <c r="E50" s="11"/>
      <c r="F50" s="11"/>
    </row>
    <row r="51" spans="1:6">
      <c r="A51" s="11"/>
      <c r="B51" s="11"/>
      <c r="C51" s="11"/>
      <c r="D51" s="11"/>
      <c r="E51" s="11"/>
      <c r="F51" s="11"/>
    </row>
    <row r="52" spans="1:6">
      <c r="A52" s="11"/>
      <c r="B52" s="11"/>
      <c r="C52" s="11"/>
      <c r="D52" s="11"/>
      <c r="E52" s="11"/>
      <c r="F52" s="11"/>
    </row>
    <row r="53" spans="1:6">
      <c r="A53" s="11"/>
      <c r="B53" s="11"/>
      <c r="C53" s="11"/>
      <c r="D53" s="11"/>
      <c r="E53" s="11"/>
      <c r="F53" s="11"/>
    </row>
    <row r="54" spans="1:6">
      <c r="A54" s="11"/>
      <c r="B54" s="11"/>
      <c r="C54" s="11"/>
      <c r="D54" s="11"/>
      <c r="E54" s="11"/>
      <c r="F54" s="11"/>
    </row>
    <row r="55" spans="1:6">
      <c r="A55" s="11"/>
      <c r="B55" s="11"/>
      <c r="C55" s="11"/>
      <c r="D55" s="11"/>
      <c r="E55" s="11"/>
      <c r="F55" s="11"/>
    </row>
    <row r="56" spans="1:6">
      <c r="A56" s="11"/>
      <c r="B56" s="11"/>
      <c r="C56" s="11"/>
      <c r="D56" s="11"/>
      <c r="E56" s="11"/>
      <c r="F56" s="11"/>
    </row>
    <row r="57" spans="1:6">
      <c r="A57" s="11"/>
      <c r="B57" s="11"/>
      <c r="C57" s="11"/>
      <c r="D57" s="11"/>
      <c r="E57" s="11"/>
      <c r="F57" s="11"/>
    </row>
    <row r="58" spans="1:6">
      <c r="A58" s="11"/>
      <c r="B58" s="11"/>
      <c r="C58" s="11"/>
      <c r="D58" s="11"/>
      <c r="E58" s="11"/>
      <c r="F58" s="11"/>
    </row>
    <row r="59" spans="1:6">
      <c r="A59" s="11"/>
      <c r="B59" s="11"/>
      <c r="C59" s="11"/>
      <c r="D59" s="11"/>
      <c r="E59" s="11"/>
      <c r="F59" s="11"/>
    </row>
    <row r="60" spans="1:6">
      <c r="A60" s="11"/>
      <c r="B60" s="11"/>
      <c r="C60" s="11"/>
      <c r="D60" s="11"/>
      <c r="E60" s="11"/>
      <c r="F60" s="11"/>
    </row>
    <row r="61" spans="1:6">
      <c r="A61" s="11"/>
      <c r="B61" s="11"/>
      <c r="C61" s="11"/>
      <c r="D61" s="11"/>
      <c r="E61" s="11"/>
      <c r="F61" s="11"/>
    </row>
    <row r="62" spans="1:6">
      <c r="A62" s="11"/>
      <c r="B62" s="11"/>
      <c r="C62" s="11"/>
      <c r="D62" s="11"/>
      <c r="E62" s="11"/>
      <c r="F62" s="11"/>
    </row>
    <row r="63" spans="1:6">
      <c r="A63" s="11"/>
      <c r="B63" s="11"/>
      <c r="C63" s="11"/>
      <c r="D63" s="11"/>
      <c r="E63" s="11"/>
      <c r="F63" s="11"/>
    </row>
    <row r="64" spans="1:6">
      <c r="A64" s="11"/>
      <c r="B64" s="11"/>
      <c r="C64" s="11"/>
      <c r="D64" s="11"/>
      <c r="E64" s="11"/>
      <c r="F64" s="11"/>
    </row>
    <row r="65" spans="1:6">
      <c r="A65" s="11"/>
      <c r="B65" s="11"/>
      <c r="C65" s="11"/>
      <c r="D65" s="11"/>
      <c r="E65" s="11"/>
      <c r="F65" s="11"/>
    </row>
    <row r="66" spans="1:6">
      <c r="A66" s="11"/>
      <c r="B66" s="11"/>
      <c r="C66" s="11"/>
      <c r="D66" s="11"/>
      <c r="E66" s="11"/>
      <c r="F66" s="11"/>
    </row>
    <row r="67" spans="1:6">
      <c r="A67" s="11"/>
      <c r="B67" s="11"/>
      <c r="C67" s="11"/>
      <c r="D67" s="11"/>
      <c r="E67" s="11"/>
      <c r="F67" s="11"/>
    </row>
    <row r="68" spans="1:6">
      <c r="A68" s="11"/>
      <c r="B68" s="11"/>
      <c r="C68" s="11"/>
      <c r="D68" s="11"/>
      <c r="E68" s="11"/>
      <c r="F68" s="11"/>
    </row>
    <row r="69" spans="1:6">
      <c r="A69" s="11"/>
      <c r="B69" s="11"/>
      <c r="C69" s="11"/>
      <c r="D69" s="11"/>
      <c r="E69" s="11"/>
      <c r="F69" s="11"/>
    </row>
    <row r="70" spans="1:6">
      <c r="A70" s="11"/>
      <c r="B70" s="11"/>
      <c r="C70" s="11"/>
      <c r="D70" s="11"/>
      <c r="E70" s="11"/>
      <c r="F70" s="11"/>
    </row>
    <row r="71" spans="1:6">
      <c r="A71" s="11"/>
      <c r="B71" s="11"/>
      <c r="C71" s="11"/>
      <c r="D71" s="11"/>
      <c r="E71" s="11"/>
      <c r="F71" s="11"/>
    </row>
    <row r="72" spans="1:6">
      <c r="A72" s="11"/>
      <c r="B72" s="11"/>
      <c r="C72" s="11"/>
      <c r="D72" s="11"/>
      <c r="E72" s="11"/>
      <c r="F72" s="11"/>
    </row>
    <row r="73" spans="1:6">
      <c r="A73" s="11"/>
      <c r="B73" s="11"/>
      <c r="C73" s="11"/>
      <c r="D73" s="11"/>
      <c r="E73" s="11"/>
      <c r="F73" s="11"/>
    </row>
    <row r="74" spans="1:6">
      <c r="A74" s="11"/>
      <c r="B74" s="11"/>
      <c r="C74" s="11"/>
      <c r="D74" s="11"/>
      <c r="E74" s="11"/>
      <c r="F74" s="11"/>
    </row>
    <row r="75" spans="1:6">
      <c r="A75" s="11"/>
      <c r="B75" s="11"/>
      <c r="C75" s="11"/>
      <c r="D75" s="11"/>
      <c r="E75" s="11"/>
      <c r="F75" s="11"/>
    </row>
    <row r="76" spans="1:6">
      <c r="A76" s="11"/>
      <c r="B76" s="11"/>
      <c r="C76" s="11"/>
      <c r="D76" s="11"/>
      <c r="E76" s="11"/>
      <c r="F76" s="11"/>
    </row>
    <row r="77" spans="1:6">
      <c r="A77" s="11"/>
      <c r="B77" s="11"/>
      <c r="C77" s="11"/>
      <c r="D77" s="11"/>
      <c r="E77" s="11"/>
      <c r="F77" s="11"/>
    </row>
    <row r="78" spans="1:6">
      <c r="A78" s="11"/>
      <c r="B78" s="11"/>
      <c r="C78" s="11"/>
      <c r="D78" s="11"/>
      <c r="E78" s="11"/>
      <c r="F78" s="11"/>
    </row>
    <row r="79" spans="1:6">
      <c r="A79" s="11"/>
      <c r="B79" s="11"/>
      <c r="C79" s="11"/>
      <c r="D79" s="11"/>
      <c r="E79" s="11"/>
      <c r="F79" s="11"/>
    </row>
    <row r="80" spans="1:6">
      <c r="A80" s="11"/>
      <c r="B80" s="11"/>
      <c r="C80" s="11"/>
      <c r="D80" s="11"/>
      <c r="E80" s="11"/>
      <c r="F80" s="11"/>
    </row>
    <row r="81" spans="1:6">
      <c r="A81" s="11"/>
      <c r="B81" s="11"/>
      <c r="C81" s="11"/>
      <c r="D81" s="11"/>
      <c r="E81" s="11"/>
      <c r="F81" s="11"/>
    </row>
    <row r="82" spans="1:6">
      <c r="A82" s="11"/>
      <c r="B82" s="11"/>
      <c r="C82" s="11"/>
      <c r="D82" s="11"/>
      <c r="E82" s="11"/>
      <c r="F82" s="11"/>
    </row>
    <row r="83" spans="1:6">
      <c r="A83" s="11"/>
      <c r="B83" s="11"/>
      <c r="C83" s="11"/>
      <c r="D83" s="11"/>
      <c r="E83" s="11"/>
      <c r="F83" s="11"/>
    </row>
    <row r="84" spans="1:6">
      <c r="A84" s="11"/>
      <c r="B84" s="11"/>
      <c r="C84" s="11"/>
      <c r="D84" s="11"/>
      <c r="E84" s="11"/>
      <c r="F84" s="11"/>
    </row>
    <row r="85" spans="1:6">
      <c r="A85" s="11"/>
      <c r="B85" s="11"/>
      <c r="C85" s="11"/>
      <c r="D85" s="11"/>
      <c r="E85" s="11"/>
      <c r="F85" s="11"/>
    </row>
    <row r="86" spans="1:6">
      <c r="A86" s="11"/>
      <c r="B86" s="11"/>
      <c r="C86" s="11"/>
      <c r="D86" s="11"/>
      <c r="E86" s="11"/>
      <c r="F86" s="11"/>
    </row>
    <row r="87" spans="1:6">
      <c r="A87" s="11"/>
      <c r="B87" s="11"/>
      <c r="C87" s="11"/>
      <c r="D87" s="11"/>
      <c r="E87" s="11"/>
      <c r="F87" s="11"/>
    </row>
    <row r="88" spans="1:6">
      <c r="A88" s="11"/>
      <c r="B88" s="11"/>
      <c r="C88" s="11"/>
      <c r="D88" s="11"/>
      <c r="E88" s="11"/>
      <c r="F88" s="11"/>
    </row>
    <row r="89" spans="1:6">
      <c r="A89" s="11"/>
      <c r="B89" s="11"/>
      <c r="C89" s="11"/>
      <c r="D89" s="11"/>
      <c r="E89" s="11"/>
      <c r="F89" s="11"/>
    </row>
    <row r="90" spans="1:6">
      <c r="A90" s="11"/>
      <c r="B90" s="11"/>
      <c r="C90" s="11"/>
      <c r="D90" s="11"/>
      <c r="E90" s="11"/>
      <c r="F90" s="11"/>
    </row>
    <row r="91" spans="1:6">
      <c r="A91" s="11"/>
      <c r="B91" s="11"/>
      <c r="C91" s="11"/>
      <c r="D91" s="11"/>
      <c r="E91" s="11"/>
      <c r="F91" s="11"/>
    </row>
    <row r="92" spans="1:6">
      <c r="A92" s="11"/>
      <c r="B92" s="11"/>
      <c r="C92" s="11"/>
      <c r="D92" s="11"/>
      <c r="E92" s="11"/>
      <c r="F92" s="11"/>
    </row>
    <row r="93" spans="1:6">
      <c r="A93" s="11"/>
      <c r="B93" s="11"/>
      <c r="C93" s="11"/>
      <c r="D93" s="11"/>
      <c r="E93" s="11"/>
      <c r="F93" s="11"/>
    </row>
    <row r="94" spans="1:6">
      <c r="A94" s="11"/>
      <c r="B94" s="11"/>
      <c r="C94" s="11"/>
      <c r="D94" s="11"/>
      <c r="E94" s="11"/>
      <c r="F94" s="11"/>
    </row>
    <row r="95" spans="1:6">
      <c r="A95" s="11"/>
      <c r="B95" s="11"/>
      <c r="C95" s="11"/>
      <c r="D95" s="11"/>
      <c r="E95" s="11"/>
      <c r="F95" s="11"/>
    </row>
    <row r="96" spans="1:6">
      <c r="A96" s="11"/>
      <c r="B96" s="11"/>
      <c r="C96" s="11"/>
      <c r="D96" s="11"/>
      <c r="E96" s="11"/>
      <c r="F96" s="11"/>
    </row>
    <row r="97" spans="1:6">
      <c r="A97" s="11"/>
      <c r="B97" s="11"/>
      <c r="C97" s="11"/>
      <c r="D97" s="11"/>
      <c r="E97" s="11"/>
      <c r="F97" s="11"/>
    </row>
    <row r="98" spans="1:6">
      <c r="A98" s="11"/>
      <c r="B98" s="11"/>
      <c r="C98" s="11"/>
      <c r="D98" s="11"/>
      <c r="E98" s="11"/>
      <c r="F98" s="11"/>
    </row>
    <row r="99" spans="1:6">
      <c r="A99" s="11"/>
      <c r="B99" s="11"/>
      <c r="C99" s="11"/>
      <c r="D99" s="11"/>
      <c r="E99" s="11"/>
      <c r="F99" s="11"/>
    </row>
    <row r="100" spans="1:6">
      <c r="A100" s="11"/>
      <c r="B100" s="11"/>
      <c r="C100" s="11"/>
      <c r="D100" s="11"/>
      <c r="E100" s="11"/>
      <c r="F100" s="11"/>
    </row>
    <row r="101" spans="1:6">
      <c r="A101" s="11"/>
      <c r="B101" s="11"/>
      <c r="C101" s="11"/>
      <c r="D101" s="11"/>
      <c r="E101" s="11"/>
      <c r="F101" s="11"/>
    </row>
    <row r="102" spans="1:6">
      <c r="A102" s="11"/>
      <c r="B102" s="11"/>
      <c r="C102" s="11"/>
      <c r="D102" s="11"/>
      <c r="E102" s="11"/>
      <c r="F102" s="11"/>
    </row>
    <row r="103" spans="1:6">
      <c r="A103" s="11"/>
      <c r="B103" s="11"/>
      <c r="C103" s="11"/>
      <c r="D103" s="11"/>
      <c r="E103" s="11"/>
      <c r="F103" s="11"/>
    </row>
    <row r="104" spans="1:6">
      <c r="A104" s="11"/>
      <c r="B104" s="11"/>
      <c r="C104" s="11"/>
      <c r="D104" s="11"/>
      <c r="E104" s="11"/>
      <c r="F104" s="11"/>
    </row>
    <row r="105" spans="1:6">
      <c r="A105" s="11"/>
      <c r="B105" s="11"/>
      <c r="C105" s="11"/>
      <c r="D105" s="11"/>
      <c r="E105" s="11"/>
      <c r="F105" s="11"/>
    </row>
    <row r="106" spans="1:6">
      <c r="A106" s="11"/>
      <c r="B106" s="11"/>
      <c r="C106" s="11"/>
      <c r="D106" s="11"/>
      <c r="E106" s="11"/>
      <c r="F106" s="11"/>
    </row>
    <row r="107" spans="1:6">
      <c r="A107" s="11"/>
      <c r="B107" s="11"/>
      <c r="C107" s="11"/>
      <c r="D107" s="11"/>
      <c r="E107" s="11"/>
      <c r="F107" s="11"/>
    </row>
    <row r="108" spans="1:6">
      <c r="A108" s="11"/>
      <c r="B108" s="11"/>
      <c r="C108" s="11"/>
      <c r="D108" s="11"/>
      <c r="E108" s="11"/>
      <c r="F108" s="11"/>
    </row>
    <row r="109" spans="1:6">
      <c r="A109" s="11"/>
      <c r="B109" s="11"/>
      <c r="C109" s="11"/>
      <c r="D109" s="11"/>
      <c r="E109" s="11"/>
      <c r="F109" s="11"/>
    </row>
    <row r="110" spans="1:6">
      <c r="A110" s="11"/>
      <c r="B110" s="11"/>
      <c r="C110" s="11"/>
      <c r="D110" s="11"/>
      <c r="E110" s="11"/>
      <c r="F110" s="11"/>
    </row>
    <row r="111" spans="1:6">
      <c r="A111" s="11"/>
      <c r="B111" s="11"/>
      <c r="C111" s="11"/>
      <c r="D111" s="11"/>
      <c r="E111" s="11"/>
      <c r="F111" s="11"/>
    </row>
    <row r="112" spans="1:6">
      <c r="A112" s="11"/>
      <c r="B112" s="11"/>
      <c r="C112" s="11"/>
      <c r="D112" s="11"/>
      <c r="E112" s="11"/>
      <c r="F112" s="11"/>
    </row>
    <row r="113" spans="1:6">
      <c r="A113" s="11"/>
      <c r="B113" s="11"/>
      <c r="C113" s="11"/>
      <c r="D113" s="11"/>
      <c r="E113" s="11"/>
      <c r="F113" s="11"/>
    </row>
    <row r="114" spans="1:6">
      <c r="A114" s="11"/>
      <c r="B114" s="11"/>
      <c r="C114" s="11"/>
      <c r="D114" s="11"/>
      <c r="E114" s="11"/>
      <c r="F114" s="11"/>
    </row>
    <row r="115" spans="1:6">
      <c r="A115" s="11"/>
      <c r="B115" s="11"/>
      <c r="C115" s="11"/>
      <c r="D115" s="11"/>
      <c r="E115" s="11"/>
      <c r="F115" s="11"/>
    </row>
    <row r="116" spans="1:6">
      <c r="A116" s="11"/>
      <c r="B116" s="11"/>
      <c r="C116" s="11"/>
      <c r="D116" s="11"/>
      <c r="E116" s="11"/>
      <c r="F116" s="11"/>
    </row>
    <row r="117" spans="1:6">
      <c r="A117" s="11"/>
      <c r="B117" s="11"/>
      <c r="C117" s="11"/>
      <c r="D117" s="11"/>
      <c r="E117" s="11"/>
      <c r="F117" s="11"/>
    </row>
    <row r="118" spans="1:6">
      <c r="A118" s="11"/>
      <c r="B118" s="11"/>
      <c r="C118" s="11"/>
      <c r="D118" s="11"/>
      <c r="E118" s="11"/>
      <c r="F118" s="11"/>
    </row>
    <row r="119" spans="1:6">
      <c r="A119" s="11"/>
      <c r="B119" s="11"/>
      <c r="C119" s="11"/>
      <c r="D119" s="11"/>
      <c r="E119" s="11"/>
      <c r="F119" s="11"/>
    </row>
    <row r="120" spans="1:6">
      <c r="A120" s="11"/>
      <c r="B120" s="11"/>
      <c r="C120" s="11"/>
      <c r="D120" s="11"/>
      <c r="E120" s="11"/>
      <c r="F120" s="11"/>
    </row>
    <row r="121" spans="1:6">
      <c r="A121" s="11"/>
      <c r="B121" s="11"/>
      <c r="C121" s="11"/>
      <c r="D121" s="11"/>
      <c r="E121" s="11"/>
      <c r="F121" s="11"/>
    </row>
    <row r="122" spans="1:6">
      <c r="A122" s="11"/>
      <c r="B122" s="11"/>
      <c r="C122" s="11"/>
      <c r="D122" s="11"/>
      <c r="E122" s="11"/>
      <c r="F122" s="11"/>
    </row>
    <row r="123" spans="1:6">
      <c r="A123" s="11"/>
      <c r="B123" s="11"/>
      <c r="C123" s="11"/>
      <c r="D123" s="11"/>
      <c r="E123" s="11"/>
      <c r="F123" s="11"/>
    </row>
    <row r="124" spans="1:6">
      <c r="A124" s="11"/>
      <c r="B124" s="11"/>
      <c r="C124" s="11"/>
      <c r="D124" s="11"/>
      <c r="E124" s="11"/>
      <c r="F124" s="11"/>
    </row>
    <row r="125" spans="1:6">
      <c r="A125" s="11"/>
      <c r="B125" s="11"/>
      <c r="C125" s="11"/>
      <c r="D125" s="11"/>
      <c r="E125" s="11"/>
      <c r="F125" s="11"/>
    </row>
    <row r="126" spans="1:6">
      <c r="A126" s="11"/>
      <c r="B126" s="11"/>
      <c r="C126" s="11"/>
      <c r="D126" s="11"/>
      <c r="E126" s="11"/>
      <c r="F126" s="11"/>
    </row>
    <row r="127" spans="1:6">
      <c r="A127" s="11"/>
      <c r="B127" s="11"/>
      <c r="C127" s="11"/>
      <c r="D127" s="11"/>
      <c r="E127" s="11"/>
      <c r="F127" s="11"/>
    </row>
    <row r="128" spans="1:6">
      <c r="A128" s="11"/>
      <c r="B128" s="11"/>
      <c r="C128" s="11"/>
      <c r="D128" s="11"/>
      <c r="E128" s="11"/>
      <c r="F128" s="11"/>
    </row>
    <row r="129" spans="1:6">
      <c r="A129" s="11"/>
      <c r="B129" s="11"/>
      <c r="C129" s="11"/>
      <c r="D129" s="11"/>
      <c r="E129" s="11"/>
      <c r="F129" s="11"/>
    </row>
    <row r="130" spans="1:6">
      <c r="A130" s="11"/>
      <c r="B130" s="11"/>
      <c r="C130" s="11"/>
      <c r="D130" s="11"/>
      <c r="E130" s="11"/>
      <c r="F130" s="11"/>
    </row>
    <row r="131" spans="1:6">
      <c r="A131" s="11"/>
      <c r="B131" s="11"/>
      <c r="C131" s="11"/>
      <c r="D131" s="11"/>
      <c r="E131" s="11"/>
      <c r="F131" s="11"/>
    </row>
    <row r="132" spans="1:6">
      <c r="A132" s="11"/>
      <c r="B132" s="11"/>
      <c r="C132" s="11"/>
      <c r="D132" s="11"/>
      <c r="E132" s="11"/>
      <c r="F132" s="11"/>
    </row>
    <row r="133" spans="1:6">
      <c r="A133" s="11"/>
      <c r="B133" s="11"/>
      <c r="C133" s="11"/>
      <c r="D133" s="11"/>
      <c r="E133" s="11"/>
      <c r="F133" s="11"/>
    </row>
    <row r="134" spans="1:6">
      <c r="A134" s="11"/>
      <c r="B134" s="11"/>
      <c r="C134" s="11"/>
      <c r="D134" s="11"/>
      <c r="E134" s="11"/>
      <c r="F134" s="11"/>
    </row>
    <row r="135" spans="1:6">
      <c r="A135" s="11"/>
      <c r="B135" s="11"/>
      <c r="C135" s="11"/>
      <c r="D135" s="11"/>
      <c r="E135" s="11"/>
      <c r="F135" s="11"/>
    </row>
    <row r="136" spans="1:6">
      <c r="A136" s="11"/>
      <c r="B136" s="11"/>
      <c r="C136" s="11"/>
      <c r="D136" s="11"/>
      <c r="E136" s="11"/>
      <c r="F136" s="11"/>
    </row>
    <row r="137" spans="1:6">
      <c r="A137" s="11"/>
      <c r="B137" s="11"/>
      <c r="C137" s="11"/>
      <c r="D137" s="11"/>
      <c r="E137" s="11"/>
      <c r="F137" s="11"/>
    </row>
    <row r="138" spans="1:6">
      <c r="A138" s="11"/>
      <c r="B138" s="11"/>
      <c r="C138" s="11"/>
      <c r="D138" s="11"/>
      <c r="E138" s="11"/>
      <c r="F138" s="11"/>
    </row>
    <row r="139" spans="1:6">
      <c r="A139" s="11"/>
      <c r="B139" s="11"/>
      <c r="C139" s="11"/>
      <c r="D139" s="11"/>
      <c r="E139" s="11"/>
      <c r="F139" s="11"/>
    </row>
    <row r="140" spans="1:6">
      <c r="A140" s="11"/>
      <c r="B140" s="11"/>
      <c r="C140" s="11"/>
      <c r="D140" s="11"/>
      <c r="E140" s="11"/>
      <c r="F140" s="11"/>
    </row>
    <row r="141" spans="1:6">
      <c r="A141" s="11"/>
      <c r="B141" s="11"/>
      <c r="C141" s="11"/>
      <c r="D141" s="11"/>
      <c r="E141" s="11"/>
      <c r="F141" s="11"/>
    </row>
    <row r="142" spans="1:6">
      <c r="A142" s="11"/>
      <c r="B142" s="11"/>
      <c r="C142" s="11"/>
      <c r="D142" s="11"/>
      <c r="E142" s="11"/>
      <c r="F142" s="11"/>
    </row>
    <row r="143" spans="1:6">
      <c r="A143" s="11"/>
      <c r="B143" s="11"/>
      <c r="C143" s="11"/>
      <c r="D143" s="11"/>
      <c r="E143" s="11"/>
      <c r="F143" s="11"/>
    </row>
    <row r="144" spans="1:6">
      <c r="A144" s="11"/>
      <c r="B144" s="11"/>
      <c r="C144" s="11"/>
      <c r="D144" s="11"/>
      <c r="E144" s="11"/>
      <c r="F144" s="11"/>
    </row>
    <row r="145" spans="1:6">
      <c r="A145" s="11"/>
      <c r="B145" s="11"/>
      <c r="C145" s="11"/>
      <c r="D145" s="11"/>
      <c r="E145" s="11"/>
      <c r="F145" s="11"/>
    </row>
    <row r="146" spans="1:6">
      <c r="A146" s="11"/>
      <c r="B146" s="11"/>
      <c r="C146" s="11"/>
      <c r="D146" s="11"/>
      <c r="E146" s="11"/>
      <c r="F146" s="11"/>
    </row>
    <row r="147" spans="1:6">
      <c r="A147" s="11"/>
      <c r="B147" s="11"/>
      <c r="C147" s="11"/>
      <c r="D147" s="11"/>
      <c r="E147" s="11"/>
      <c r="F147" s="11"/>
    </row>
    <row r="148" spans="1:6">
      <c r="A148" s="11"/>
      <c r="B148" s="11"/>
      <c r="C148" s="11"/>
      <c r="D148" s="11"/>
      <c r="E148" s="11"/>
      <c r="F148" s="11"/>
    </row>
    <row r="149" spans="1:6">
      <c r="A149" s="11"/>
      <c r="B149" s="11"/>
      <c r="C149" s="11"/>
      <c r="D149" s="11"/>
      <c r="E149" s="11"/>
      <c r="F149" s="11"/>
    </row>
    <row r="150" spans="1:6">
      <c r="A150" s="11"/>
      <c r="B150" s="11"/>
      <c r="C150" s="11"/>
      <c r="D150" s="11"/>
      <c r="E150" s="11"/>
      <c r="F150" s="11"/>
    </row>
    <row r="151" spans="1:6">
      <c r="A151" s="11"/>
      <c r="B151" s="11"/>
      <c r="C151" s="11"/>
      <c r="D151" s="11"/>
      <c r="E151" s="11"/>
      <c r="F151" s="11"/>
    </row>
    <row r="152" spans="1:6">
      <c r="A152" s="11"/>
      <c r="B152" s="11"/>
      <c r="C152" s="11"/>
      <c r="D152" s="11"/>
      <c r="E152" s="11"/>
      <c r="F152" s="11"/>
    </row>
    <row r="153" spans="1:6">
      <c r="A153" s="11"/>
      <c r="B153" s="11"/>
      <c r="C153" s="11"/>
      <c r="D153" s="11"/>
      <c r="E153" s="11"/>
      <c r="F153" s="11"/>
    </row>
    <row r="154" spans="1:6">
      <c r="A154" s="11"/>
      <c r="B154" s="11"/>
      <c r="C154" s="11"/>
      <c r="D154" s="11"/>
      <c r="E154" s="11"/>
      <c r="F154" s="11"/>
    </row>
    <row r="155" spans="1:6">
      <c r="A155" s="11"/>
      <c r="B155" s="11"/>
      <c r="C155" s="11"/>
      <c r="D155" s="11"/>
      <c r="E155" s="11"/>
      <c r="F155" s="11"/>
    </row>
    <row r="156" spans="1:6">
      <c r="A156" s="11"/>
      <c r="B156" s="11"/>
      <c r="C156" s="11"/>
      <c r="D156" s="11"/>
      <c r="E156" s="11"/>
      <c r="F156" s="11"/>
    </row>
    <row r="157" spans="1:6">
      <c r="A157" s="11"/>
      <c r="B157" s="11"/>
      <c r="C157" s="11"/>
      <c r="D157" s="11"/>
      <c r="E157" s="11"/>
      <c r="F157" s="11"/>
    </row>
    <row r="158" spans="1:6">
      <c r="A158" s="11"/>
      <c r="B158" s="11"/>
      <c r="C158" s="11"/>
      <c r="D158" s="11"/>
      <c r="E158" s="11"/>
      <c r="F158" s="11"/>
    </row>
    <row r="159" spans="1:6">
      <c r="A159" s="11"/>
      <c r="B159" s="11"/>
      <c r="C159" s="11"/>
      <c r="D159" s="11"/>
      <c r="E159" s="11"/>
      <c r="F159" s="11"/>
    </row>
    <row r="160" spans="1:6">
      <c r="A160" s="11"/>
      <c r="B160" s="11"/>
      <c r="C160" s="11"/>
      <c r="D160" s="11"/>
      <c r="E160" s="11"/>
      <c r="F160" s="11"/>
    </row>
    <row r="161" spans="1:6">
      <c r="A161" s="11"/>
      <c r="B161" s="11"/>
      <c r="C161" s="11"/>
      <c r="D161" s="11"/>
      <c r="E161" s="11"/>
      <c r="F161" s="11"/>
    </row>
    <row r="162" spans="1:6">
      <c r="A162" s="11"/>
      <c r="B162" s="11"/>
      <c r="C162" s="11"/>
      <c r="D162" s="11"/>
      <c r="E162" s="11"/>
      <c r="F162" s="11"/>
    </row>
    <row r="163" spans="1:6">
      <c r="A163" s="11"/>
      <c r="B163" s="11"/>
      <c r="C163" s="11"/>
      <c r="D163" s="11"/>
      <c r="E163" s="11"/>
      <c r="F163" s="11"/>
    </row>
    <row r="164" spans="1:6">
      <c r="A164" s="11"/>
      <c r="B164" s="11"/>
      <c r="C164" s="11"/>
      <c r="D164" s="11"/>
      <c r="E164" s="11"/>
      <c r="F164" s="11"/>
    </row>
    <row r="165" spans="1:6">
      <c r="A165" s="11"/>
      <c r="B165" s="11"/>
      <c r="C165" s="11"/>
      <c r="D165" s="11"/>
      <c r="E165" s="11"/>
      <c r="F165" s="11"/>
    </row>
    <row r="166" spans="1:6">
      <c r="A166" s="11"/>
      <c r="B166" s="11"/>
      <c r="C166" s="11"/>
      <c r="D166" s="11"/>
      <c r="E166" s="11"/>
      <c r="F166" s="11"/>
    </row>
    <row r="167" spans="1:6">
      <c r="A167" s="11"/>
      <c r="B167" s="11"/>
      <c r="C167" s="11"/>
      <c r="D167" s="11"/>
      <c r="E167" s="11"/>
      <c r="F167" s="11"/>
    </row>
    <row r="168" spans="1:6">
      <c r="A168" s="11"/>
      <c r="B168" s="11"/>
      <c r="C168" s="11"/>
      <c r="D168" s="11"/>
      <c r="E168" s="11"/>
      <c r="F168" s="11"/>
    </row>
    <row r="169" spans="1:6">
      <c r="A169" s="11"/>
      <c r="B169" s="11"/>
      <c r="C169" s="11"/>
      <c r="D169" s="11"/>
      <c r="E169" s="11"/>
      <c r="F169" s="11"/>
    </row>
    <row r="170" spans="1:6">
      <c r="A170" s="11"/>
      <c r="B170" s="11"/>
      <c r="C170" s="11"/>
      <c r="D170" s="11"/>
      <c r="E170" s="11"/>
      <c r="F170" s="11"/>
    </row>
    <row r="171" spans="1:6">
      <c r="A171" s="11"/>
      <c r="B171" s="11"/>
      <c r="C171" s="11"/>
      <c r="D171" s="11"/>
      <c r="E171" s="11"/>
      <c r="F171" s="11"/>
    </row>
    <row r="172" spans="1:6">
      <c r="A172" s="11"/>
      <c r="B172" s="11"/>
      <c r="C172" s="11"/>
      <c r="D172" s="11"/>
      <c r="E172" s="11"/>
      <c r="F172" s="11"/>
    </row>
    <row r="173" spans="1:6">
      <c r="A173" s="11"/>
      <c r="B173" s="11"/>
      <c r="C173" s="11"/>
      <c r="D173" s="11"/>
      <c r="E173" s="11"/>
      <c r="F173" s="11"/>
    </row>
    <row r="174" spans="1:6">
      <c r="A174" s="11"/>
      <c r="B174" s="11"/>
      <c r="C174" s="11"/>
      <c r="D174" s="11"/>
      <c r="E174" s="11"/>
      <c r="F174" s="11"/>
    </row>
    <row r="175" spans="1:6">
      <c r="A175" s="11"/>
      <c r="B175" s="11"/>
      <c r="C175" s="11"/>
      <c r="D175" s="11"/>
      <c r="E175" s="11"/>
      <c r="F175" s="11"/>
    </row>
    <row r="176" spans="1:6">
      <c r="A176" s="11"/>
      <c r="B176" s="11"/>
      <c r="C176" s="11"/>
      <c r="D176" s="11"/>
      <c r="E176" s="11"/>
      <c r="F176" s="11"/>
    </row>
    <row r="177" spans="1:6">
      <c r="A177" s="11"/>
      <c r="B177" s="11"/>
      <c r="C177" s="11"/>
      <c r="D177" s="11"/>
      <c r="E177" s="11"/>
      <c r="F177" s="11"/>
    </row>
    <row r="178" spans="1:6">
      <c r="A178" s="11"/>
      <c r="B178" s="11"/>
      <c r="C178" s="11"/>
      <c r="D178" s="11"/>
      <c r="E178" s="11"/>
      <c r="F178" s="11"/>
    </row>
    <row r="179" spans="1:6">
      <c r="A179" s="11"/>
      <c r="B179" s="11"/>
      <c r="C179" s="11"/>
      <c r="D179" s="11"/>
      <c r="E179" s="11"/>
      <c r="F179" s="11"/>
    </row>
    <row r="180" spans="1:6">
      <c r="A180" s="11"/>
      <c r="B180" s="11"/>
      <c r="C180" s="11"/>
      <c r="D180" s="11"/>
      <c r="E180" s="11"/>
      <c r="F180" s="11"/>
    </row>
    <row r="181" spans="1:6">
      <c r="A181" s="11"/>
      <c r="B181" s="11"/>
      <c r="C181" s="11"/>
      <c r="D181" s="11"/>
      <c r="E181" s="11"/>
      <c r="F181" s="11"/>
    </row>
    <row r="182" spans="1:6">
      <c r="A182" s="11"/>
      <c r="B182" s="11"/>
      <c r="C182" s="11"/>
      <c r="D182" s="11"/>
      <c r="E182" s="11"/>
      <c r="F182" s="11"/>
    </row>
    <row r="183" spans="1:6">
      <c r="A183" s="11"/>
      <c r="B183" s="11"/>
      <c r="C183" s="11"/>
      <c r="D183" s="11"/>
      <c r="E183" s="11"/>
      <c r="F183" s="11"/>
    </row>
    <row r="184" spans="1:6">
      <c r="A184" s="11"/>
      <c r="B184" s="11"/>
      <c r="C184" s="11"/>
      <c r="D184" s="11"/>
      <c r="E184" s="11"/>
      <c r="F184" s="11"/>
    </row>
    <row r="185" spans="1:6">
      <c r="A185" s="11"/>
      <c r="B185" s="11"/>
      <c r="C185" s="11"/>
      <c r="D185" s="11"/>
      <c r="E185" s="11"/>
      <c r="F185" s="11"/>
    </row>
    <row r="186" spans="1:6">
      <c r="A186" s="11"/>
      <c r="B186" s="11"/>
      <c r="C186" s="11"/>
      <c r="D186" s="11"/>
      <c r="E186" s="11"/>
      <c r="F186" s="11"/>
    </row>
    <row r="187" spans="1:6">
      <c r="A187" s="11"/>
      <c r="B187" s="11"/>
      <c r="C187" s="11"/>
      <c r="D187" s="11"/>
      <c r="E187" s="11"/>
      <c r="F187" s="11"/>
    </row>
    <row r="188" spans="1:6">
      <c r="A188" s="11"/>
      <c r="B188" s="11"/>
      <c r="C188" s="11"/>
      <c r="D188" s="11"/>
      <c r="E188" s="11"/>
      <c r="F188" s="11"/>
    </row>
    <row r="189" spans="1:6">
      <c r="A189" s="11"/>
      <c r="B189" s="11"/>
      <c r="C189" s="11"/>
      <c r="D189" s="11"/>
      <c r="E189" s="11"/>
      <c r="F189" s="11"/>
    </row>
    <row r="190" spans="1:6">
      <c r="A190" s="11"/>
      <c r="B190" s="11"/>
      <c r="C190" s="11"/>
      <c r="D190" s="11"/>
      <c r="E190" s="11"/>
      <c r="F190" s="11"/>
    </row>
    <row r="191" spans="1:6">
      <c r="A191" s="11"/>
      <c r="B191" s="11"/>
      <c r="C191" s="11"/>
      <c r="D191" s="11"/>
      <c r="E191" s="11"/>
      <c r="F191" s="11"/>
    </row>
    <row r="192" spans="1:6">
      <c r="A192" s="11"/>
      <c r="B192" s="11"/>
      <c r="C192" s="11"/>
      <c r="D192" s="11"/>
      <c r="E192" s="11"/>
      <c r="F192" s="11"/>
    </row>
    <row r="193" spans="1:6">
      <c r="A193" s="11"/>
      <c r="B193" s="11"/>
      <c r="C193" s="11"/>
      <c r="D193" s="11"/>
      <c r="E193" s="11"/>
      <c r="F193" s="11"/>
    </row>
    <row r="194" spans="1:6">
      <c r="A194" s="11"/>
      <c r="B194" s="11"/>
      <c r="C194" s="11"/>
      <c r="D194" s="11"/>
      <c r="E194" s="11"/>
      <c r="F194" s="11"/>
    </row>
    <row r="195" spans="1:6">
      <c r="A195" s="11"/>
      <c r="B195" s="11"/>
      <c r="C195" s="11"/>
      <c r="D195" s="11"/>
      <c r="E195" s="11"/>
      <c r="F195" s="11"/>
    </row>
    <row r="196" spans="1:6">
      <c r="A196" s="11"/>
      <c r="B196" s="11"/>
      <c r="C196" s="11"/>
      <c r="D196" s="11"/>
      <c r="E196" s="11"/>
      <c r="F196" s="11"/>
    </row>
    <row r="197" spans="1:6">
      <c r="A197" s="11"/>
      <c r="B197" s="11"/>
      <c r="C197" s="11"/>
      <c r="D197" s="11"/>
      <c r="E197" s="11"/>
      <c r="F197" s="11"/>
    </row>
    <row r="198" spans="1:6">
      <c r="A198" s="11"/>
      <c r="B198" s="11"/>
      <c r="C198" s="11"/>
      <c r="D198" s="11"/>
      <c r="E198" s="11"/>
      <c r="F198" s="11"/>
    </row>
    <row r="199" spans="1:6">
      <c r="A199" s="11"/>
      <c r="B199" s="11"/>
      <c r="C199" s="11"/>
      <c r="D199" s="11"/>
      <c r="E199" s="11"/>
      <c r="F199" s="11"/>
    </row>
    <row r="200" spans="1:6">
      <c r="A200" s="11"/>
      <c r="B200" s="11"/>
      <c r="C200" s="11"/>
      <c r="D200" s="11"/>
      <c r="E200" s="11"/>
      <c r="F200" s="11"/>
    </row>
    <row r="201" spans="1:6">
      <c r="A201" s="11"/>
      <c r="B201" s="11"/>
      <c r="C201" s="11"/>
      <c r="D201" s="11"/>
      <c r="E201" s="11"/>
      <c r="F201" s="11"/>
    </row>
    <row r="202" spans="1:6">
      <c r="A202" s="11"/>
      <c r="B202" s="11"/>
      <c r="C202" s="11"/>
      <c r="D202" s="11"/>
      <c r="E202" s="11"/>
      <c r="F202" s="11"/>
    </row>
    <row r="203" spans="1:6">
      <c r="A203" s="11"/>
      <c r="B203" s="11"/>
      <c r="C203" s="11"/>
      <c r="D203" s="11"/>
      <c r="E203" s="11"/>
      <c r="F203" s="11"/>
    </row>
    <row r="204" spans="1:6">
      <c r="A204" s="11"/>
      <c r="B204" s="11"/>
      <c r="C204" s="11"/>
      <c r="D204" s="11"/>
      <c r="E204" s="11"/>
      <c r="F204" s="11"/>
    </row>
    <row r="205" spans="1:6">
      <c r="A205" s="11"/>
      <c r="B205" s="11"/>
      <c r="C205" s="11"/>
      <c r="D205" s="11"/>
      <c r="E205" s="11"/>
      <c r="F205" s="11"/>
    </row>
    <row r="206" spans="1:6">
      <c r="A206" s="11"/>
      <c r="B206" s="11"/>
      <c r="C206" s="11"/>
      <c r="D206" s="11"/>
      <c r="E206" s="11"/>
      <c r="F206" s="11"/>
    </row>
    <row r="207" spans="1:6">
      <c r="A207" s="11"/>
      <c r="B207" s="11"/>
      <c r="C207" s="11"/>
      <c r="D207" s="11"/>
      <c r="E207" s="11"/>
      <c r="F207" s="11"/>
    </row>
    <row r="208" spans="1:6">
      <c r="A208" s="11"/>
      <c r="B208" s="11"/>
      <c r="C208" s="11"/>
      <c r="D208" s="11"/>
      <c r="E208" s="11"/>
      <c r="F208" s="11"/>
    </row>
    <row r="209" spans="1:6">
      <c r="A209" s="11"/>
      <c r="B209" s="11"/>
      <c r="C209" s="11"/>
      <c r="D209" s="11"/>
      <c r="E209" s="11"/>
      <c r="F209" s="11"/>
    </row>
    <row r="210" spans="1:6">
      <c r="A210" s="11"/>
      <c r="B210" s="11"/>
      <c r="C210" s="11"/>
      <c r="D210" s="11"/>
      <c r="E210" s="11"/>
      <c r="F210" s="11"/>
    </row>
    <row r="211" spans="1:6">
      <c r="A211" s="11"/>
      <c r="B211" s="11"/>
      <c r="C211" s="11"/>
      <c r="D211" s="11"/>
      <c r="E211" s="11"/>
      <c r="F211" s="11"/>
    </row>
    <row r="212" spans="1:6">
      <c r="A212" s="11"/>
      <c r="B212" s="11"/>
      <c r="C212" s="11"/>
      <c r="D212" s="11"/>
      <c r="E212" s="11"/>
      <c r="F212" s="11"/>
    </row>
    <row r="213" spans="1:6">
      <c r="A213" s="11"/>
      <c r="B213" s="11"/>
      <c r="C213" s="11"/>
      <c r="D213" s="11"/>
      <c r="E213" s="11"/>
      <c r="F213" s="11"/>
    </row>
    <row r="214" spans="1:6">
      <c r="A214" s="11"/>
      <c r="B214" s="11"/>
      <c r="C214" s="11"/>
      <c r="D214" s="11"/>
      <c r="E214" s="11"/>
      <c r="F214" s="11"/>
    </row>
    <row r="215" spans="1:6">
      <c r="A215" s="11"/>
      <c r="B215" s="11"/>
      <c r="C215" s="11"/>
      <c r="D215" s="11"/>
      <c r="E215" s="11"/>
      <c r="F215" s="11"/>
    </row>
    <row r="216" spans="1:6">
      <c r="A216" s="11"/>
      <c r="B216" s="11"/>
      <c r="C216" s="11"/>
      <c r="D216" s="11"/>
      <c r="E216" s="11"/>
      <c r="F216" s="11"/>
    </row>
    <row r="217" spans="1:6">
      <c r="A217" s="11"/>
      <c r="B217" s="11"/>
      <c r="C217" s="11"/>
      <c r="D217" s="11"/>
      <c r="E217" s="11"/>
      <c r="F217" s="11"/>
    </row>
    <row r="218" spans="1:6">
      <c r="A218" s="11"/>
      <c r="B218" s="11"/>
      <c r="C218" s="11"/>
      <c r="D218" s="11"/>
      <c r="E218" s="11"/>
      <c r="F218" s="11"/>
    </row>
    <row r="219" spans="1:6">
      <c r="A219" s="11"/>
      <c r="B219" s="11"/>
      <c r="C219" s="11"/>
      <c r="D219" s="11"/>
      <c r="E219" s="11"/>
      <c r="F219" s="11"/>
    </row>
    <row r="220" spans="1:6">
      <c r="A220" s="11"/>
      <c r="B220" s="11"/>
      <c r="C220" s="11"/>
      <c r="D220" s="11"/>
      <c r="E220" s="11"/>
      <c r="F220" s="11"/>
    </row>
    <row r="221" spans="1:6">
      <c r="A221" s="11"/>
      <c r="B221" s="11"/>
      <c r="C221" s="11"/>
      <c r="D221" s="11"/>
      <c r="E221" s="11"/>
      <c r="F221" s="11"/>
    </row>
    <row r="222" spans="1:6">
      <c r="A222" s="11"/>
      <c r="B222" s="11"/>
      <c r="C222" s="11"/>
      <c r="D222" s="11"/>
      <c r="E222" s="11"/>
      <c r="F222" s="11"/>
    </row>
    <row r="223" spans="1:6">
      <c r="A223" s="11"/>
      <c r="B223" s="11"/>
      <c r="C223" s="11"/>
      <c r="D223" s="11"/>
      <c r="E223" s="11"/>
      <c r="F223" s="11"/>
    </row>
    <row r="224" spans="1:6">
      <c r="A224" s="11"/>
      <c r="B224" s="11"/>
      <c r="C224" s="11"/>
      <c r="D224" s="11"/>
      <c r="E224" s="11"/>
      <c r="F224" s="11"/>
    </row>
    <row r="225" spans="1:6">
      <c r="A225" s="11"/>
      <c r="B225" s="11"/>
      <c r="C225" s="11"/>
      <c r="D225" s="11"/>
      <c r="E225" s="11"/>
      <c r="F225" s="11"/>
    </row>
    <row r="226" spans="1:6">
      <c r="A226" s="11"/>
      <c r="B226" s="11"/>
      <c r="C226" s="11"/>
      <c r="D226" s="11"/>
      <c r="E226" s="11"/>
      <c r="F226" s="11"/>
    </row>
    <row r="227" spans="1:6">
      <c r="A227" s="11"/>
      <c r="B227" s="11"/>
      <c r="C227" s="11"/>
      <c r="D227" s="11"/>
      <c r="E227" s="11"/>
      <c r="F227" s="11"/>
    </row>
    <row r="228" spans="1:6">
      <c r="A228" s="11"/>
      <c r="B228" s="11"/>
      <c r="C228" s="11"/>
      <c r="D228" s="11"/>
      <c r="E228" s="11"/>
      <c r="F228" s="11"/>
    </row>
    <row r="229" spans="1:6">
      <c r="A229" s="11"/>
      <c r="B229" s="11"/>
      <c r="C229" s="11"/>
      <c r="D229" s="11"/>
      <c r="E229" s="11"/>
      <c r="F229" s="11"/>
    </row>
    <row r="230" spans="1:6">
      <c r="A230" s="11"/>
      <c r="B230" s="11"/>
      <c r="C230" s="11"/>
      <c r="D230" s="11"/>
      <c r="E230" s="11"/>
      <c r="F230" s="11"/>
    </row>
    <row r="231" spans="1:6">
      <c r="A231" s="11"/>
      <c r="B231" s="11"/>
      <c r="C231" s="11"/>
      <c r="D231" s="11"/>
      <c r="E231" s="11"/>
      <c r="F231" s="11"/>
    </row>
    <row r="232" spans="1:6">
      <c r="A232" s="11"/>
      <c r="B232" s="11"/>
      <c r="C232" s="11"/>
      <c r="D232" s="11"/>
      <c r="E232" s="11"/>
      <c r="F232" s="11"/>
    </row>
    <row r="233" spans="1:6">
      <c r="A233" s="11"/>
      <c r="B233" s="11"/>
      <c r="C233" s="11"/>
      <c r="D233" s="11"/>
      <c r="E233" s="11"/>
      <c r="F233" s="11"/>
    </row>
    <row r="234" spans="1:6">
      <c r="A234" s="11"/>
      <c r="B234" s="11"/>
      <c r="C234" s="11"/>
      <c r="D234" s="11"/>
      <c r="E234" s="11"/>
      <c r="F234" s="11"/>
    </row>
    <row r="235" spans="1:6">
      <c r="A235" s="11"/>
      <c r="B235" s="11"/>
      <c r="C235" s="11"/>
      <c r="D235" s="11"/>
      <c r="E235" s="11"/>
      <c r="F235" s="11"/>
    </row>
    <row r="236" spans="1:6">
      <c r="A236" s="11"/>
      <c r="B236" s="11"/>
      <c r="C236" s="11"/>
      <c r="D236" s="11"/>
      <c r="E236" s="11"/>
      <c r="F236" s="11"/>
    </row>
    <row r="237" spans="1:6">
      <c r="A237" s="11"/>
      <c r="B237" s="11"/>
      <c r="C237" s="11"/>
      <c r="D237" s="11"/>
      <c r="E237" s="11"/>
      <c r="F237" s="11"/>
    </row>
    <row r="238" spans="1:6">
      <c r="A238" s="11"/>
      <c r="B238" s="11"/>
      <c r="C238" s="11"/>
      <c r="D238" s="11"/>
      <c r="E238" s="11"/>
      <c r="F238" s="11"/>
    </row>
    <row r="239" spans="1:6">
      <c r="A239" s="11"/>
      <c r="B239" s="11"/>
      <c r="C239" s="11"/>
      <c r="D239" s="11"/>
      <c r="E239" s="11"/>
      <c r="F239" s="11"/>
    </row>
    <row r="240" spans="1:6">
      <c r="A240" s="11"/>
      <c r="B240" s="11"/>
      <c r="C240" s="11"/>
      <c r="D240" s="11"/>
      <c r="E240" s="11"/>
      <c r="F240" s="11"/>
    </row>
    <row r="241" spans="1:6">
      <c r="A241" s="11"/>
      <c r="B241" s="11"/>
      <c r="C241" s="11"/>
      <c r="D241" s="11"/>
      <c r="E241" s="11"/>
      <c r="F241" s="11"/>
    </row>
    <row r="242" spans="1:6">
      <c r="A242" s="11"/>
      <c r="B242" s="11"/>
      <c r="C242" s="11"/>
      <c r="D242" s="11"/>
      <c r="E242" s="11"/>
      <c r="F242" s="11"/>
    </row>
    <row r="243" spans="1:6">
      <c r="A243" s="11"/>
      <c r="B243" s="11"/>
      <c r="C243" s="11"/>
      <c r="D243" s="11"/>
      <c r="E243" s="11"/>
      <c r="F243" s="11"/>
    </row>
    <row r="244" spans="1:6">
      <c r="A244" s="11"/>
      <c r="B244" s="11"/>
      <c r="C244" s="11"/>
      <c r="D244" s="11"/>
      <c r="E244" s="11"/>
      <c r="F244" s="11"/>
    </row>
    <row r="245" spans="1:6">
      <c r="A245" s="11"/>
      <c r="B245" s="11"/>
      <c r="C245" s="11"/>
      <c r="D245" s="11"/>
      <c r="E245" s="11"/>
      <c r="F245" s="11"/>
    </row>
    <row r="246" spans="1:6">
      <c r="A246" s="11"/>
      <c r="B246" s="11"/>
      <c r="C246" s="11"/>
      <c r="D246" s="11"/>
      <c r="E246" s="11"/>
      <c r="F246" s="11"/>
    </row>
    <row r="247" spans="1:6">
      <c r="A247" s="11"/>
      <c r="B247" s="11"/>
      <c r="C247" s="11"/>
      <c r="D247" s="11"/>
      <c r="E247" s="11"/>
      <c r="F247" s="11"/>
    </row>
    <row r="248" spans="1:6">
      <c r="A248" s="11"/>
      <c r="B248" s="11"/>
      <c r="C248" s="11"/>
      <c r="D248" s="11"/>
      <c r="E248" s="11"/>
      <c r="F248" s="11"/>
    </row>
    <row r="249" spans="1:6">
      <c r="A249" s="11"/>
      <c r="B249" s="11"/>
      <c r="C249" s="11"/>
      <c r="D249" s="11"/>
      <c r="E249" s="11"/>
      <c r="F249" s="11"/>
    </row>
    <row r="250" spans="1:6">
      <c r="A250" s="11"/>
      <c r="B250" s="11"/>
      <c r="C250" s="11"/>
      <c r="D250" s="11"/>
      <c r="E250" s="11"/>
      <c r="F250" s="11"/>
    </row>
    <row r="251" spans="1:6">
      <c r="A251" s="11"/>
      <c r="B251" s="11"/>
      <c r="C251" s="11"/>
      <c r="D251" s="11"/>
      <c r="E251" s="11"/>
      <c r="F251" s="11"/>
    </row>
    <row r="252" spans="1:6">
      <c r="A252" s="11"/>
      <c r="B252" s="11"/>
      <c r="C252" s="11"/>
      <c r="D252" s="11"/>
      <c r="E252" s="11"/>
      <c r="F252" s="11"/>
    </row>
    <row r="253" spans="1:6">
      <c r="A253" s="11"/>
      <c r="B253" s="11"/>
      <c r="C253" s="11"/>
      <c r="D253" s="11"/>
      <c r="E253" s="11"/>
      <c r="F253" s="11"/>
    </row>
    <row r="254" spans="1:6">
      <c r="A254" s="11"/>
      <c r="B254" s="11"/>
      <c r="C254" s="11"/>
      <c r="D254" s="11"/>
      <c r="E254" s="11"/>
      <c r="F254" s="11"/>
    </row>
    <row r="255" spans="1:6">
      <c r="A255" s="11"/>
      <c r="B255" s="11"/>
      <c r="C255" s="11"/>
      <c r="D255" s="11"/>
      <c r="E255" s="11"/>
      <c r="F255" s="11"/>
    </row>
    <row r="256" spans="1:6">
      <c r="A256" s="11"/>
      <c r="B256" s="11"/>
      <c r="C256" s="11"/>
      <c r="D256" s="11"/>
      <c r="E256" s="11"/>
      <c r="F256" s="11"/>
    </row>
    <row r="257" spans="1:6">
      <c r="A257" s="11"/>
      <c r="B257" s="11"/>
      <c r="C257" s="11"/>
      <c r="D257" s="11"/>
      <c r="E257" s="11"/>
      <c r="F257" s="11"/>
    </row>
    <row r="258" spans="1:6">
      <c r="A258" s="11"/>
      <c r="B258" s="11"/>
      <c r="C258" s="11"/>
      <c r="D258" s="11"/>
      <c r="E258" s="11"/>
      <c r="F258" s="11"/>
    </row>
    <row r="259" spans="1:6">
      <c r="A259" s="11"/>
      <c r="B259" s="11"/>
      <c r="C259" s="11"/>
      <c r="D259" s="11"/>
      <c r="E259" s="11"/>
      <c r="F259" s="11"/>
    </row>
    <row r="260" spans="1:6">
      <c r="A260" s="11"/>
      <c r="B260" s="11"/>
      <c r="C260" s="11"/>
      <c r="D260" s="11"/>
      <c r="E260" s="11"/>
      <c r="F260" s="11"/>
    </row>
    <row r="261" spans="1:6">
      <c r="A261" s="11"/>
      <c r="B261" s="11"/>
      <c r="C261" s="11"/>
      <c r="D261" s="11"/>
      <c r="E261" s="11"/>
      <c r="F261" s="11"/>
    </row>
    <row r="262" spans="1:6">
      <c r="A262" s="11"/>
      <c r="B262" s="11"/>
      <c r="C262" s="11"/>
      <c r="D262" s="11"/>
      <c r="E262" s="11"/>
      <c r="F262" s="11"/>
    </row>
    <row r="263" spans="1:6">
      <c r="A263" s="11"/>
      <c r="B263" s="11"/>
      <c r="C263" s="11"/>
      <c r="D263" s="11"/>
      <c r="E263" s="11"/>
      <c r="F263" s="11"/>
    </row>
    <row r="264" spans="1:6">
      <c r="A264" s="11"/>
      <c r="B264" s="11"/>
      <c r="C264" s="11"/>
      <c r="D264" s="11"/>
      <c r="E264" s="11"/>
      <c r="F264" s="11"/>
    </row>
    <row r="265" spans="1:6">
      <c r="A265" s="11"/>
      <c r="B265" s="11"/>
      <c r="C265" s="11"/>
      <c r="D265" s="11"/>
      <c r="E265" s="11"/>
      <c r="F265" s="11"/>
    </row>
    <row r="266" spans="1:6">
      <c r="A266" s="11"/>
      <c r="B266" s="11"/>
      <c r="C266" s="11"/>
      <c r="D266" s="11"/>
      <c r="E266" s="11"/>
      <c r="F266" s="11"/>
    </row>
    <row r="267" spans="1:6">
      <c r="A267" s="11"/>
      <c r="B267" s="11"/>
      <c r="C267" s="11"/>
      <c r="D267" s="11"/>
      <c r="E267" s="11"/>
      <c r="F267" s="11"/>
    </row>
    <row r="268" spans="1:6">
      <c r="A268" s="11"/>
      <c r="B268" s="11"/>
      <c r="C268" s="11"/>
      <c r="D268" s="11"/>
      <c r="E268" s="11"/>
      <c r="F268" s="11"/>
    </row>
    <row r="269" spans="1:6">
      <c r="A269" s="11"/>
      <c r="B269" s="11"/>
      <c r="C269" s="11"/>
      <c r="D269" s="11"/>
      <c r="E269" s="11"/>
      <c r="F269" s="11"/>
    </row>
    <row r="270" spans="1:6">
      <c r="A270" s="11"/>
      <c r="B270" s="11"/>
      <c r="C270" s="11"/>
      <c r="D270" s="11"/>
      <c r="E270" s="11"/>
      <c r="F270" s="11"/>
    </row>
    <row r="271" spans="1:6">
      <c r="A271" s="11"/>
      <c r="B271" s="11"/>
      <c r="C271" s="11"/>
      <c r="D271" s="11"/>
      <c r="E271" s="11"/>
      <c r="F271" s="11"/>
    </row>
    <row r="272" spans="1:6">
      <c r="A272" s="11"/>
      <c r="B272" s="11"/>
      <c r="C272" s="11"/>
      <c r="D272" s="11"/>
      <c r="E272" s="11"/>
      <c r="F272" s="11"/>
    </row>
    <row r="273" spans="1:6">
      <c r="A273" s="11"/>
      <c r="B273" s="11"/>
      <c r="C273" s="11"/>
      <c r="D273" s="11"/>
      <c r="E273" s="11"/>
      <c r="F273" s="11"/>
    </row>
    <row r="274" spans="1:6">
      <c r="A274" s="11"/>
      <c r="B274" s="11"/>
      <c r="C274" s="11"/>
      <c r="D274" s="11"/>
      <c r="E274" s="11"/>
      <c r="F274" s="11"/>
    </row>
    <row r="275" spans="1:6">
      <c r="A275" s="11"/>
      <c r="B275" s="11"/>
      <c r="C275" s="11"/>
      <c r="D275" s="11"/>
      <c r="E275" s="11"/>
      <c r="F275" s="11"/>
    </row>
    <row r="276" spans="1:6">
      <c r="A276" s="11"/>
      <c r="B276" s="11"/>
      <c r="C276" s="11"/>
      <c r="D276" s="11"/>
      <c r="E276" s="11"/>
      <c r="F276" s="11"/>
    </row>
    <row r="277" spans="1:6">
      <c r="A277" s="11"/>
      <c r="B277" s="11"/>
      <c r="C277" s="11"/>
      <c r="D277" s="11"/>
      <c r="E277" s="11"/>
      <c r="F277" s="11"/>
    </row>
    <row r="278" spans="1:6">
      <c r="A278" s="11"/>
      <c r="B278" s="11"/>
      <c r="C278" s="11"/>
      <c r="D278" s="11"/>
      <c r="E278" s="11"/>
      <c r="F278" s="11"/>
    </row>
    <row r="279" spans="1:6">
      <c r="A279" s="11"/>
      <c r="B279" s="11"/>
      <c r="C279" s="11"/>
      <c r="D279" s="11"/>
      <c r="E279" s="11"/>
      <c r="F279" s="11"/>
    </row>
    <row r="280" spans="1:6">
      <c r="A280" s="11"/>
      <c r="B280" s="11"/>
      <c r="C280" s="11"/>
      <c r="D280" s="11"/>
      <c r="E280" s="11"/>
      <c r="F280" s="11"/>
    </row>
    <row r="281" spans="1:6">
      <c r="A281" s="11"/>
      <c r="B281" s="11"/>
      <c r="C281" s="11"/>
      <c r="D281" s="11"/>
      <c r="E281" s="11"/>
      <c r="F281" s="11"/>
    </row>
    <row r="282" spans="1:6">
      <c r="A282" s="11"/>
      <c r="B282" s="11"/>
      <c r="C282" s="11"/>
      <c r="D282" s="11"/>
      <c r="E282" s="11"/>
      <c r="F282" s="11"/>
    </row>
    <row r="283" spans="1:6">
      <c r="A283" s="11"/>
      <c r="B283" s="11"/>
      <c r="C283" s="11"/>
      <c r="D283" s="11"/>
      <c r="E283" s="11"/>
      <c r="F283" s="11"/>
    </row>
    <row r="284" spans="1:6">
      <c r="A284" s="11"/>
      <c r="B284" s="11"/>
      <c r="C284" s="11"/>
      <c r="D284" s="11"/>
      <c r="E284" s="11"/>
      <c r="F284" s="11"/>
    </row>
    <row r="285" spans="1:6">
      <c r="A285" s="11"/>
      <c r="B285" s="11"/>
      <c r="C285" s="11"/>
      <c r="D285" s="11"/>
      <c r="E285" s="11"/>
      <c r="F285" s="11"/>
    </row>
    <row r="286" spans="1:6">
      <c r="A286" s="11"/>
      <c r="B286" s="11"/>
      <c r="C286" s="11"/>
      <c r="D286" s="11"/>
      <c r="E286" s="11"/>
      <c r="F286" s="11"/>
    </row>
    <row r="287" spans="1:6">
      <c r="A287" s="11"/>
      <c r="B287" s="11"/>
      <c r="C287" s="11"/>
      <c r="D287" s="11"/>
      <c r="E287" s="11"/>
      <c r="F287" s="11"/>
    </row>
    <row r="288" spans="1:6">
      <c r="A288" s="11"/>
      <c r="B288" s="11"/>
      <c r="C288" s="11"/>
      <c r="D288" s="11"/>
      <c r="E288" s="11"/>
      <c r="F288" s="11"/>
    </row>
    <row r="289" spans="1:6">
      <c r="A289" s="11"/>
      <c r="B289" s="11"/>
      <c r="C289" s="11"/>
      <c r="D289" s="11"/>
      <c r="E289" s="11"/>
      <c r="F289" s="11"/>
    </row>
    <row r="290" spans="1:6">
      <c r="A290" s="11"/>
      <c r="B290" s="11"/>
      <c r="C290" s="11"/>
      <c r="D290" s="11"/>
      <c r="E290" s="11"/>
      <c r="F290" s="11"/>
    </row>
    <row r="291" spans="1:6">
      <c r="A291" s="11"/>
      <c r="B291" s="11"/>
      <c r="C291" s="11"/>
      <c r="D291" s="11"/>
      <c r="E291" s="11"/>
      <c r="F291" s="11"/>
    </row>
    <row r="292" spans="1:6">
      <c r="A292" s="11"/>
      <c r="B292" s="11"/>
      <c r="C292" s="11"/>
      <c r="D292" s="11"/>
      <c r="E292" s="11"/>
      <c r="F292" s="11"/>
    </row>
    <row r="293" spans="1:6">
      <c r="A293" s="11"/>
      <c r="B293" s="11"/>
      <c r="C293" s="11"/>
      <c r="D293" s="11"/>
      <c r="E293" s="11"/>
      <c r="F293" s="11"/>
    </row>
    <row r="294" spans="1:6">
      <c r="A294" s="11"/>
      <c r="B294" s="11"/>
      <c r="C294" s="11"/>
      <c r="D294" s="11"/>
      <c r="E294" s="11"/>
      <c r="F294" s="11"/>
    </row>
    <row r="295" spans="1:6">
      <c r="A295" s="11"/>
      <c r="B295" s="11"/>
      <c r="C295" s="11"/>
      <c r="D295" s="11"/>
      <c r="E295" s="11"/>
      <c r="F295" s="11"/>
    </row>
    <row r="296" spans="1:6">
      <c r="A296" s="11"/>
      <c r="B296" s="11"/>
      <c r="C296" s="11"/>
      <c r="D296" s="11"/>
      <c r="E296" s="11"/>
      <c r="F296" s="11"/>
    </row>
    <row r="297" spans="1:6">
      <c r="A297" s="11"/>
      <c r="B297" s="11"/>
      <c r="C297" s="11"/>
      <c r="D297" s="11"/>
      <c r="E297" s="11"/>
      <c r="F297" s="11"/>
    </row>
    <row r="298" spans="1:6">
      <c r="A298" s="11"/>
      <c r="B298" s="11"/>
      <c r="C298" s="11"/>
      <c r="D298" s="11"/>
      <c r="E298" s="11"/>
      <c r="F298" s="11"/>
    </row>
    <row r="299" spans="1:6">
      <c r="A299" s="11"/>
      <c r="B299" s="11"/>
      <c r="C299" s="11"/>
      <c r="D299" s="11"/>
      <c r="E299" s="11"/>
      <c r="F299" s="11"/>
    </row>
    <row r="300" spans="1:6">
      <c r="A300" s="11"/>
      <c r="B300" s="11"/>
      <c r="C300" s="11"/>
      <c r="D300" s="11"/>
      <c r="E300" s="11"/>
      <c r="F300" s="11"/>
    </row>
    <row r="301" spans="1:6">
      <c r="A301" s="11"/>
      <c r="B301" s="11"/>
      <c r="C301" s="11"/>
      <c r="D301" s="11"/>
      <c r="E301" s="11"/>
      <c r="F301" s="11"/>
    </row>
    <row r="302" spans="1:6">
      <c r="A302" s="11"/>
      <c r="B302" s="11"/>
      <c r="C302" s="11"/>
      <c r="D302" s="11"/>
      <c r="E302" s="11"/>
      <c r="F302" s="11"/>
    </row>
    <row r="303" spans="1:6">
      <c r="A303" s="11"/>
      <c r="B303" s="11"/>
      <c r="C303" s="11"/>
      <c r="D303" s="11"/>
      <c r="E303" s="11"/>
      <c r="F303" s="11"/>
    </row>
    <row r="304" spans="1:6">
      <c r="A304" s="11"/>
      <c r="B304" s="11"/>
      <c r="C304" s="11"/>
      <c r="D304" s="11"/>
      <c r="E304" s="11"/>
      <c r="F304" s="11"/>
    </row>
    <row r="305" spans="1:6">
      <c r="A305" s="11"/>
      <c r="B305" s="11"/>
      <c r="C305" s="11"/>
      <c r="D305" s="11"/>
      <c r="E305" s="11"/>
      <c r="F305" s="11"/>
    </row>
    <row r="306" spans="1:6">
      <c r="A306" s="11"/>
      <c r="B306" s="11"/>
      <c r="C306" s="11"/>
      <c r="D306" s="11"/>
      <c r="E306" s="11"/>
      <c r="F306" s="11"/>
    </row>
  </sheetData>
  <mergeCells count="1">
    <mergeCell ref="B25:C25"/>
  </mergeCells>
  <hyperlinks>
    <hyperlink ref="B25" location="CONTENTS!A1" display="RETURN TO CONTENTS PAG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25"/>
  <sheetViews>
    <sheetView workbookViewId="0"/>
  </sheetViews>
  <sheetFormatPr defaultRowHeight="14"/>
  <cols>
    <col min="2" max="9" width="11" customWidth="1"/>
  </cols>
  <sheetData>
    <row r="1" spans="1:9">
      <c r="A1" s="12" t="s">
        <v>1045</v>
      </c>
    </row>
    <row r="3" spans="1:9">
      <c r="B3" s="20"/>
      <c r="C3" s="21" t="s">
        <v>47</v>
      </c>
      <c r="D3" s="21" t="s">
        <v>48</v>
      </c>
      <c r="E3" s="21" t="s">
        <v>49</v>
      </c>
      <c r="F3" s="21" t="s">
        <v>50</v>
      </c>
      <c r="G3" s="21" t="s">
        <v>51</v>
      </c>
      <c r="H3" s="21" t="s">
        <v>52</v>
      </c>
      <c r="I3" s="21" t="s">
        <v>7</v>
      </c>
    </row>
    <row r="4" spans="1:9">
      <c r="B4" s="57" t="s">
        <v>54</v>
      </c>
      <c r="C4" s="20">
        <v>20</v>
      </c>
      <c r="D4" s="20">
        <v>131</v>
      </c>
      <c r="E4" s="20">
        <v>17</v>
      </c>
      <c r="F4" s="20">
        <v>14</v>
      </c>
      <c r="G4" s="20">
        <v>0</v>
      </c>
      <c r="H4" s="20">
        <v>1</v>
      </c>
      <c r="I4" s="172">
        <v>183</v>
      </c>
    </row>
    <row r="5" spans="1:9">
      <c r="B5" s="57" t="s">
        <v>55</v>
      </c>
      <c r="C5" s="20">
        <v>18</v>
      </c>
      <c r="D5" s="20">
        <v>127</v>
      </c>
      <c r="E5" s="20">
        <v>17</v>
      </c>
      <c r="F5" s="20">
        <v>15</v>
      </c>
      <c r="G5" s="20">
        <v>0</v>
      </c>
      <c r="H5" s="20">
        <v>1</v>
      </c>
      <c r="I5" s="172">
        <v>178</v>
      </c>
    </row>
    <row r="6" spans="1:9">
      <c r="B6" s="57" t="s">
        <v>56</v>
      </c>
      <c r="C6" s="20">
        <v>17</v>
      </c>
      <c r="D6" s="20">
        <v>122</v>
      </c>
      <c r="E6" s="20">
        <v>18</v>
      </c>
      <c r="F6" s="20">
        <v>14</v>
      </c>
      <c r="G6" s="20">
        <v>0</v>
      </c>
      <c r="H6" s="20">
        <v>1</v>
      </c>
      <c r="I6" s="172">
        <v>172</v>
      </c>
    </row>
    <row r="7" spans="1:9">
      <c r="B7" s="57" t="s">
        <v>57</v>
      </c>
      <c r="C7" s="20">
        <v>16</v>
      </c>
      <c r="D7" s="20">
        <v>118</v>
      </c>
      <c r="E7" s="20">
        <v>14</v>
      </c>
      <c r="F7" s="20">
        <v>16</v>
      </c>
      <c r="G7" s="20">
        <v>1</v>
      </c>
      <c r="H7" s="20">
        <v>1</v>
      </c>
      <c r="I7" s="172">
        <v>166</v>
      </c>
    </row>
    <row r="8" spans="1:9">
      <c r="B8" s="57" t="s">
        <v>58</v>
      </c>
      <c r="C8" s="20">
        <v>17</v>
      </c>
      <c r="D8" s="20">
        <v>112</v>
      </c>
      <c r="E8" s="20">
        <v>15</v>
      </c>
      <c r="F8" s="20">
        <v>16</v>
      </c>
      <c r="G8" s="20">
        <v>0</v>
      </c>
      <c r="H8" s="20">
        <v>2</v>
      </c>
      <c r="I8" s="172">
        <v>162</v>
      </c>
    </row>
    <row r="9" spans="1:9">
      <c r="B9" s="57" t="s">
        <v>59</v>
      </c>
      <c r="C9" s="20">
        <v>17</v>
      </c>
      <c r="D9" s="20">
        <v>110</v>
      </c>
      <c r="E9" s="20">
        <v>15</v>
      </c>
      <c r="F9" s="20">
        <v>15</v>
      </c>
      <c r="G9" s="20">
        <v>0</v>
      </c>
      <c r="H9" s="20">
        <v>2</v>
      </c>
      <c r="I9" s="172">
        <v>159</v>
      </c>
    </row>
    <row r="10" spans="1:9">
      <c r="B10" s="57" t="s">
        <v>60</v>
      </c>
      <c r="C10" s="20">
        <v>16</v>
      </c>
      <c r="D10" s="20">
        <v>104</v>
      </c>
      <c r="E10" s="20">
        <v>16</v>
      </c>
      <c r="F10" s="20">
        <v>14</v>
      </c>
      <c r="G10" s="20">
        <v>0</v>
      </c>
      <c r="H10" s="20">
        <v>2</v>
      </c>
      <c r="I10" s="172">
        <v>152</v>
      </c>
    </row>
    <row r="11" spans="1:9">
      <c r="B11" s="57" t="s">
        <v>61</v>
      </c>
      <c r="C11" s="20">
        <v>15</v>
      </c>
      <c r="D11" s="20">
        <v>93</v>
      </c>
      <c r="E11" s="20">
        <v>14</v>
      </c>
      <c r="F11" s="20">
        <v>17</v>
      </c>
      <c r="G11" s="20">
        <v>0</v>
      </c>
      <c r="H11" s="20">
        <v>3</v>
      </c>
      <c r="I11" s="172">
        <v>142</v>
      </c>
    </row>
    <row r="12" spans="1:9">
      <c r="B12" s="57" t="s">
        <v>62</v>
      </c>
      <c r="C12" s="20">
        <v>16</v>
      </c>
      <c r="D12" s="20">
        <v>92</v>
      </c>
      <c r="E12" s="20">
        <v>13</v>
      </c>
      <c r="F12" s="20">
        <v>15</v>
      </c>
      <c r="G12" s="20">
        <v>0</v>
      </c>
      <c r="H12" s="20">
        <v>4</v>
      </c>
      <c r="I12" s="172">
        <v>140</v>
      </c>
    </row>
    <row r="13" spans="1:9">
      <c r="B13" s="57" t="s">
        <v>82</v>
      </c>
      <c r="C13" s="20">
        <v>15</v>
      </c>
      <c r="D13" s="20">
        <v>92</v>
      </c>
      <c r="E13" s="20">
        <v>12</v>
      </c>
      <c r="F13" s="20">
        <v>13</v>
      </c>
      <c r="G13" s="20">
        <v>0</v>
      </c>
      <c r="H13" s="20">
        <v>4</v>
      </c>
      <c r="I13" s="172">
        <v>136</v>
      </c>
    </row>
    <row r="14" spans="1:9">
      <c r="B14" s="57" t="s">
        <v>182</v>
      </c>
      <c r="C14" s="20">
        <v>16</v>
      </c>
      <c r="D14" s="20">
        <v>88</v>
      </c>
      <c r="E14" s="20">
        <v>12</v>
      </c>
      <c r="F14" s="20">
        <v>15</v>
      </c>
      <c r="G14" s="20">
        <v>0</v>
      </c>
      <c r="H14" s="20">
        <v>4</v>
      </c>
      <c r="I14" s="172">
        <v>135</v>
      </c>
    </row>
    <row r="15" spans="1:9">
      <c r="B15" s="278" t="s">
        <v>719</v>
      </c>
      <c r="C15" s="138">
        <v>16</v>
      </c>
      <c r="D15" s="139">
        <v>87</v>
      </c>
      <c r="E15" s="138">
        <v>11</v>
      </c>
      <c r="F15" s="138">
        <v>9</v>
      </c>
      <c r="G15" s="138">
        <v>0</v>
      </c>
      <c r="H15" s="138">
        <v>4</v>
      </c>
      <c r="I15" s="142">
        <v>127</v>
      </c>
    </row>
    <row r="16" spans="1:9">
      <c r="B16" s="278" t="s">
        <v>720</v>
      </c>
      <c r="C16" s="138">
        <v>15</v>
      </c>
      <c r="D16" s="139">
        <v>83</v>
      </c>
      <c r="E16" s="138">
        <v>14</v>
      </c>
      <c r="F16" s="138">
        <v>8</v>
      </c>
      <c r="G16" s="138">
        <v>0</v>
      </c>
      <c r="H16" s="138">
        <v>4</v>
      </c>
      <c r="I16" s="142">
        <v>124</v>
      </c>
    </row>
    <row r="17" spans="1:9">
      <c r="A17" t="s">
        <v>705</v>
      </c>
      <c r="B17" s="57" t="s">
        <v>751</v>
      </c>
      <c r="C17" s="20">
        <v>14</v>
      </c>
      <c r="D17" s="20">
        <v>79</v>
      </c>
      <c r="E17" s="20">
        <v>13</v>
      </c>
      <c r="F17" s="20">
        <v>6</v>
      </c>
      <c r="G17" s="20">
        <v>0</v>
      </c>
      <c r="H17" s="20">
        <v>4</v>
      </c>
      <c r="I17" s="20">
        <v>116</v>
      </c>
    </row>
    <row r="18" spans="1:9">
      <c r="B18" s="20">
        <v>2019</v>
      </c>
      <c r="C18" s="20">
        <v>14</v>
      </c>
      <c r="D18" s="20">
        <v>80</v>
      </c>
      <c r="E18" s="20">
        <v>12</v>
      </c>
      <c r="F18" s="20">
        <v>6</v>
      </c>
      <c r="G18" s="20">
        <v>0</v>
      </c>
      <c r="H18" s="20">
        <v>4</v>
      </c>
      <c r="I18" s="20">
        <v>116</v>
      </c>
    </row>
    <row r="19" spans="1:9">
      <c r="B19" s="57" t="s">
        <v>864</v>
      </c>
      <c r="C19" s="20">
        <v>14</v>
      </c>
      <c r="D19" s="20">
        <v>79</v>
      </c>
      <c r="E19" s="20">
        <v>11</v>
      </c>
      <c r="F19" s="20">
        <v>6</v>
      </c>
      <c r="G19" s="20">
        <v>0</v>
      </c>
      <c r="H19" s="20">
        <v>4</v>
      </c>
      <c r="I19" s="20">
        <v>114</v>
      </c>
    </row>
    <row r="20" spans="1:9">
      <c r="B20" s="57" t="s">
        <v>925</v>
      </c>
      <c r="C20" s="20">
        <v>13</v>
      </c>
      <c r="D20" s="20">
        <v>77</v>
      </c>
      <c r="E20" s="20">
        <v>11</v>
      </c>
      <c r="F20" s="20">
        <v>7</v>
      </c>
      <c r="G20" s="20">
        <v>0</v>
      </c>
      <c r="H20" s="20">
        <v>4</v>
      </c>
      <c r="I20" s="20">
        <v>112</v>
      </c>
    </row>
    <row r="21" spans="1:9">
      <c r="B21" s="57">
        <v>2022</v>
      </c>
      <c r="C21" s="20">
        <v>13</v>
      </c>
      <c r="D21" s="20">
        <v>83</v>
      </c>
      <c r="E21" s="20">
        <v>13</v>
      </c>
      <c r="F21" s="20">
        <v>2</v>
      </c>
      <c r="G21" s="20">
        <v>0</v>
      </c>
      <c r="H21" s="20">
        <v>0</v>
      </c>
      <c r="I21" s="20">
        <v>111</v>
      </c>
    </row>
    <row r="22" spans="1:9">
      <c r="B22" s="57">
        <v>2023</v>
      </c>
      <c r="C22" s="20">
        <v>13</v>
      </c>
      <c r="D22" s="20">
        <v>85</v>
      </c>
      <c r="E22" s="20">
        <v>10</v>
      </c>
      <c r="F22" s="20">
        <v>1</v>
      </c>
      <c r="G22" s="20">
        <v>0</v>
      </c>
      <c r="H22" s="20">
        <v>0</v>
      </c>
      <c r="I22" s="20">
        <v>109</v>
      </c>
    </row>
    <row r="23" spans="1:9">
      <c r="B23" s="5" t="s">
        <v>667</v>
      </c>
    </row>
    <row r="24" spans="1:9" ht="14.5" thickBot="1"/>
    <row r="25" spans="1:9" ht="14.5" thickBot="1">
      <c r="B25" s="368" t="s">
        <v>703</v>
      </c>
      <c r="C25" s="372"/>
      <c r="D25" s="369"/>
    </row>
  </sheetData>
  <mergeCells count="1">
    <mergeCell ref="B25:D25"/>
  </mergeCells>
  <hyperlinks>
    <hyperlink ref="B25" location="CONTENTS!A1" display="RETURN TO CONTENTS PAG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D24"/>
  <sheetViews>
    <sheetView workbookViewId="0"/>
  </sheetViews>
  <sheetFormatPr defaultRowHeight="14"/>
  <cols>
    <col min="1" max="1" width="9" style="5"/>
    <col min="2" max="4" width="14.83203125" style="5" customWidth="1"/>
    <col min="5" max="240" width="9" style="5"/>
    <col min="241" max="241" width="3.08203125" style="5" customWidth="1"/>
    <col min="242" max="243" width="6.5" style="5" customWidth="1"/>
    <col min="244" max="246" width="9.83203125" style="5" customWidth="1"/>
    <col min="247" max="247" width="11" style="5" customWidth="1"/>
    <col min="248" max="249" width="9.83203125" style="5" customWidth="1"/>
    <col min="250" max="250" width="3.08203125" style="5" customWidth="1"/>
    <col min="251" max="496" width="9" style="5"/>
    <col min="497" max="497" width="3.08203125" style="5" customWidth="1"/>
    <col min="498" max="499" width="6.5" style="5" customWidth="1"/>
    <col min="500" max="502" width="9.83203125" style="5" customWidth="1"/>
    <col min="503" max="503" width="11" style="5" customWidth="1"/>
    <col min="504" max="505" width="9.83203125" style="5" customWidth="1"/>
    <col min="506" max="506" width="3.08203125" style="5" customWidth="1"/>
    <col min="507" max="752" width="9" style="5"/>
    <col min="753" max="753" width="3.08203125" style="5" customWidth="1"/>
    <col min="754" max="755" width="6.5" style="5" customWidth="1"/>
    <col min="756" max="758" width="9.83203125" style="5" customWidth="1"/>
    <col min="759" max="759" width="11" style="5" customWidth="1"/>
    <col min="760" max="761" width="9.83203125" style="5" customWidth="1"/>
    <col min="762" max="762" width="3.08203125" style="5" customWidth="1"/>
    <col min="763" max="1008" width="9" style="5"/>
    <col min="1009" max="1009" width="3.08203125" style="5" customWidth="1"/>
    <col min="1010" max="1011" width="6.5" style="5" customWidth="1"/>
    <col min="1012" max="1014" width="9.83203125" style="5" customWidth="1"/>
    <col min="1015" max="1015" width="11" style="5" customWidth="1"/>
    <col min="1016" max="1017" width="9.83203125" style="5" customWidth="1"/>
    <col min="1018" max="1018" width="3.08203125" style="5" customWidth="1"/>
    <col min="1019" max="1264" width="9" style="5"/>
    <col min="1265" max="1265" width="3.08203125" style="5" customWidth="1"/>
    <col min="1266" max="1267" width="6.5" style="5" customWidth="1"/>
    <col min="1268" max="1270" width="9.83203125" style="5" customWidth="1"/>
    <col min="1271" max="1271" width="11" style="5" customWidth="1"/>
    <col min="1272" max="1273" width="9.83203125" style="5" customWidth="1"/>
    <col min="1274" max="1274" width="3.08203125" style="5" customWidth="1"/>
    <col min="1275" max="1520" width="9" style="5"/>
    <col min="1521" max="1521" width="3.08203125" style="5" customWidth="1"/>
    <col min="1522" max="1523" width="6.5" style="5" customWidth="1"/>
    <col min="1524" max="1526" width="9.83203125" style="5" customWidth="1"/>
    <col min="1527" max="1527" width="11" style="5" customWidth="1"/>
    <col min="1528" max="1529" width="9.83203125" style="5" customWidth="1"/>
    <col min="1530" max="1530" width="3.08203125" style="5" customWidth="1"/>
    <col min="1531" max="1776" width="9" style="5"/>
    <col min="1777" max="1777" width="3.08203125" style="5" customWidth="1"/>
    <col min="1778" max="1779" width="6.5" style="5" customWidth="1"/>
    <col min="1780" max="1782" width="9.83203125" style="5" customWidth="1"/>
    <col min="1783" max="1783" width="11" style="5" customWidth="1"/>
    <col min="1784" max="1785" width="9.83203125" style="5" customWidth="1"/>
    <col min="1786" max="1786" width="3.08203125" style="5" customWidth="1"/>
    <col min="1787" max="2032" width="9" style="5"/>
    <col min="2033" max="2033" width="3.08203125" style="5" customWidth="1"/>
    <col min="2034" max="2035" width="6.5" style="5" customWidth="1"/>
    <col min="2036" max="2038" width="9.83203125" style="5" customWidth="1"/>
    <col min="2039" max="2039" width="11" style="5" customWidth="1"/>
    <col min="2040" max="2041" width="9.83203125" style="5" customWidth="1"/>
    <col min="2042" max="2042" width="3.08203125" style="5" customWidth="1"/>
    <col min="2043" max="2288" width="9" style="5"/>
    <col min="2289" max="2289" width="3.08203125" style="5" customWidth="1"/>
    <col min="2290" max="2291" width="6.5" style="5" customWidth="1"/>
    <col min="2292" max="2294" width="9.83203125" style="5" customWidth="1"/>
    <col min="2295" max="2295" width="11" style="5" customWidth="1"/>
    <col min="2296" max="2297" width="9.83203125" style="5" customWidth="1"/>
    <col min="2298" max="2298" width="3.08203125" style="5" customWidth="1"/>
    <col min="2299" max="2544" width="9" style="5"/>
    <col min="2545" max="2545" width="3.08203125" style="5" customWidth="1"/>
    <col min="2546" max="2547" width="6.5" style="5" customWidth="1"/>
    <col min="2548" max="2550" width="9.83203125" style="5" customWidth="1"/>
    <col min="2551" max="2551" width="11" style="5" customWidth="1"/>
    <col min="2552" max="2553" width="9.83203125" style="5" customWidth="1"/>
    <col min="2554" max="2554" width="3.08203125" style="5" customWidth="1"/>
    <col min="2555" max="2800" width="9" style="5"/>
    <col min="2801" max="2801" width="3.08203125" style="5" customWidth="1"/>
    <col min="2802" max="2803" width="6.5" style="5" customWidth="1"/>
    <col min="2804" max="2806" width="9.83203125" style="5" customWidth="1"/>
    <col min="2807" max="2807" width="11" style="5" customWidth="1"/>
    <col min="2808" max="2809" width="9.83203125" style="5" customWidth="1"/>
    <col min="2810" max="2810" width="3.08203125" style="5" customWidth="1"/>
    <col min="2811" max="3056" width="9" style="5"/>
    <col min="3057" max="3057" width="3.08203125" style="5" customWidth="1"/>
    <col min="3058" max="3059" width="6.5" style="5" customWidth="1"/>
    <col min="3060" max="3062" width="9.83203125" style="5" customWidth="1"/>
    <col min="3063" max="3063" width="11" style="5" customWidth="1"/>
    <col min="3064" max="3065" width="9.83203125" style="5" customWidth="1"/>
    <col min="3066" max="3066" width="3.08203125" style="5" customWidth="1"/>
    <col min="3067" max="3312" width="9" style="5"/>
    <col min="3313" max="3313" width="3.08203125" style="5" customWidth="1"/>
    <col min="3314" max="3315" width="6.5" style="5" customWidth="1"/>
    <col min="3316" max="3318" width="9.83203125" style="5" customWidth="1"/>
    <col min="3319" max="3319" width="11" style="5" customWidth="1"/>
    <col min="3320" max="3321" width="9.83203125" style="5" customWidth="1"/>
    <col min="3322" max="3322" width="3.08203125" style="5" customWidth="1"/>
    <col min="3323" max="3568" width="9" style="5"/>
    <col min="3569" max="3569" width="3.08203125" style="5" customWidth="1"/>
    <col min="3570" max="3571" width="6.5" style="5" customWidth="1"/>
    <col min="3572" max="3574" width="9.83203125" style="5" customWidth="1"/>
    <col min="3575" max="3575" width="11" style="5" customWidth="1"/>
    <col min="3576" max="3577" width="9.83203125" style="5" customWidth="1"/>
    <col min="3578" max="3578" width="3.08203125" style="5" customWidth="1"/>
    <col min="3579" max="3824" width="9" style="5"/>
    <col min="3825" max="3825" width="3.08203125" style="5" customWidth="1"/>
    <col min="3826" max="3827" width="6.5" style="5" customWidth="1"/>
    <col min="3828" max="3830" width="9.83203125" style="5" customWidth="1"/>
    <col min="3831" max="3831" width="11" style="5" customWidth="1"/>
    <col min="3832" max="3833" width="9.83203125" style="5" customWidth="1"/>
    <col min="3834" max="3834" width="3.08203125" style="5" customWidth="1"/>
    <col min="3835" max="4080" width="9" style="5"/>
    <col min="4081" max="4081" width="3.08203125" style="5" customWidth="1"/>
    <col min="4082" max="4083" width="6.5" style="5" customWidth="1"/>
    <col min="4084" max="4086" width="9.83203125" style="5" customWidth="1"/>
    <col min="4087" max="4087" width="11" style="5" customWidth="1"/>
    <col min="4088" max="4089" width="9.83203125" style="5" customWidth="1"/>
    <col min="4090" max="4090" width="3.08203125" style="5" customWidth="1"/>
    <col min="4091" max="4336" width="9" style="5"/>
    <col min="4337" max="4337" width="3.08203125" style="5" customWidth="1"/>
    <col min="4338" max="4339" width="6.5" style="5" customWidth="1"/>
    <col min="4340" max="4342" width="9.83203125" style="5" customWidth="1"/>
    <col min="4343" max="4343" width="11" style="5" customWidth="1"/>
    <col min="4344" max="4345" width="9.83203125" style="5" customWidth="1"/>
    <col min="4346" max="4346" width="3.08203125" style="5" customWidth="1"/>
    <col min="4347" max="4592" width="9" style="5"/>
    <col min="4593" max="4593" width="3.08203125" style="5" customWidth="1"/>
    <col min="4594" max="4595" width="6.5" style="5" customWidth="1"/>
    <col min="4596" max="4598" width="9.83203125" style="5" customWidth="1"/>
    <col min="4599" max="4599" width="11" style="5" customWidth="1"/>
    <col min="4600" max="4601" width="9.83203125" style="5" customWidth="1"/>
    <col min="4602" max="4602" width="3.08203125" style="5" customWidth="1"/>
    <col min="4603" max="4848" width="9" style="5"/>
    <col min="4849" max="4849" width="3.08203125" style="5" customWidth="1"/>
    <col min="4850" max="4851" width="6.5" style="5" customWidth="1"/>
    <col min="4852" max="4854" width="9.83203125" style="5" customWidth="1"/>
    <col min="4855" max="4855" width="11" style="5" customWidth="1"/>
    <col min="4856" max="4857" width="9.83203125" style="5" customWidth="1"/>
    <col min="4858" max="4858" width="3.08203125" style="5" customWidth="1"/>
    <col min="4859" max="5104" width="9" style="5"/>
    <col min="5105" max="5105" width="3.08203125" style="5" customWidth="1"/>
    <col min="5106" max="5107" width="6.5" style="5" customWidth="1"/>
    <col min="5108" max="5110" width="9.83203125" style="5" customWidth="1"/>
    <col min="5111" max="5111" width="11" style="5" customWidth="1"/>
    <col min="5112" max="5113" width="9.83203125" style="5" customWidth="1"/>
    <col min="5114" max="5114" width="3.08203125" style="5" customWidth="1"/>
    <col min="5115" max="5360" width="9" style="5"/>
    <col min="5361" max="5361" width="3.08203125" style="5" customWidth="1"/>
    <col min="5362" max="5363" width="6.5" style="5" customWidth="1"/>
    <col min="5364" max="5366" width="9.83203125" style="5" customWidth="1"/>
    <col min="5367" max="5367" width="11" style="5" customWidth="1"/>
    <col min="5368" max="5369" width="9.83203125" style="5" customWidth="1"/>
    <col min="5370" max="5370" width="3.08203125" style="5" customWidth="1"/>
    <col min="5371" max="5616" width="9" style="5"/>
    <col min="5617" max="5617" width="3.08203125" style="5" customWidth="1"/>
    <col min="5618" max="5619" width="6.5" style="5" customWidth="1"/>
    <col min="5620" max="5622" width="9.83203125" style="5" customWidth="1"/>
    <col min="5623" max="5623" width="11" style="5" customWidth="1"/>
    <col min="5624" max="5625" width="9.83203125" style="5" customWidth="1"/>
    <col min="5626" max="5626" width="3.08203125" style="5" customWidth="1"/>
    <col min="5627" max="5872" width="9" style="5"/>
    <col min="5873" max="5873" width="3.08203125" style="5" customWidth="1"/>
    <col min="5874" max="5875" width="6.5" style="5" customWidth="1"/>
    <col min="5876" max="5878" width="9.83203125" style="5" customWidth="1"/>
    <col min="5879" max="5879" width="11" style="5" customWidth="1"/>
    <col min="5880" max="5881" width="9.83203125" style="5" customWidth="1"/>
    <col min="5882" max="5882" width="3.08203125" style="5" customWidth="1"/>
    <col min="5883" max="6128" width="9" style="5"/>
    <col min="6129" max="6129" width="3.08203125" style="5" customWidth="1"/>
    <col min="6130" max="6131" width="6.5" style="5" customWidth="1"/>
    <col min="6132" max="6134" width="9.83203125" style="5" customWidth="1"/>
    <col min="6135" max="6135" width="11" style="5" customWidth="1"/>
    <col min="6136" max="6137" width="9.83203125" style="5" customWidth="1"/>
    <col min="6138" max="6138" width="3.08203125" style="5" customWidth="1"/>
    <col min="6139" max="6384" width="9" style="5"/>
    <col min="6385" max="6385" width="3.08203125" style="5" customWidth="1"/>
    <col min="6386" max="6387" width="6.5" style="5" customWidth="1"/>
    <col min="6388" max="6390" width="9.83203125" style="5" customWidth="1"/>
    <col min="6391" max="6391" width="11" style="5" customWidth="1"/>
    <col min="6392" max="6393" width="9.83203125" style="5" customWidth="1"/>
    <col min="6394" max="6394" width="3.08203125" style="5" customWidth="1"/>
    <col min="6395" max="6640" width="9" style="5"/>
    <col min="6641" max="6641" width="3.08203125" style="5" customWidth="1"/>
    <col min="6642" max="6643" width="6.5" style="5" customWidth="1"/>
    <col min="6644" max="6646" width="9.83203125" style="5" customWidth="1"/>
    <col min="6647" max="6647" width="11" style="5" customWidth="1"/>
    <col min="6648" max="6649" width="9.83203125" style="5" customWidth="1"/>
    <col min="6650" max="6650" width="3.08203125" style="5" customWidth="1"/>
    <col min="6651" max="6896" width="9" style="5"/>
    <col min="6897" max="6897" width="3.08203125" style="5" customWidth="1"/>
    <col min="6898" max="6899" width="6.5" style="5" customWidth="1"/>
    <col min="6900" max="6902" width="9.83203125" style="5" customWidth="1"/>
    <col min="6903" max="6903" width="11" style="5" customWidth="1"/>
    <col min="6904" max="6905" width="9.83203125" style="5" customWidth="1"/>
    <col min="6906" max="6906" width="3.08203125" style="5" customWidth="1"/>
    <col min="6907" max="7152" width="9" style="5"/>
    <col min="7153" max="7153" width="3.08203125" style="5" customWidth="1"/>
    <col min="7154" max="7155" width="6.5" style="5" customWidth="1"/>
    <col min="7156" max="7158" width="9.83203125" style="5" customWidth="1"/>
    <col min="7159" max="7159" width="11" style="5" customWidth="1"/>
    <col min="7160" max="7161" width="9.83203125" style="5" customWidth="1"/>
    <col min="7162" max="7162" width="3.08203125" style="5" customWidth="1"/>
    <col min="7163" max="7408" width="9" style="5"/>
    <col min="7409" max="7409" width="3.08203125" style="5" customWidth="1"/>
    <col min="7410" max="7411" width="6.5" style="5" customWidth="1"/>
    <col min="7412" max="7414" width="9.83203125" style="5" customWidth="1"/>
    <col min="7415" max="7415" width="11" style="5" customWidth="1"/>
    <col min="7416" max="7417" width="9.83203125" style="5" customWidth="1"/>
    <col min="7418" max="7418" width="3.08203125" style="5" customWidth="1"/>
    <col min="7419" max="7664" width="9" style="5"/>
    <col min="7665" max="7665" width="3.08203125" style="5" customWidth="1"/>
    <col min="7666" max="7667" width="6.5" style="5" customWidth="1"/>
    <col min="7668" max="7670" width="9.83203125" style="5" customWidth="1"/>
    <col min="7671" max="7671" width="11" style="5" customWidth="1"/>
    <col min="7672" max="7673" width="9.83203125" style="5" customWidth="1"/>
    <col min="7674" max="7674" width="3.08203125" style="5" customWidth="1"/>
    <col min="7675" max="7920" width="9" style="5"/>
    <col min="7921" max="7921" width="3.08203125" style="5" customWidth="1"/>
    <col min="7922" max="7923" width="6.5" style="5" customWidth="1"/>
    <col min="7924" max="7926" width="9.83203125" style="5" customWidth="1"/>
    <col min="7927" max="7927" width="11" style="5" customWidth="1"/>
    <col min="7928" max="7929" width="9.83203125" style="5" customWidth="1"/>
    <col min="7930" max="7930" width="3.08203125" style="5" customWidth="1"/>
    <col min="7931" max="8176" width="9" style="5"/>
    <col min="8177" max="8177" width="3.08203125" style="5" customWidth="1"/>
    <col min="8178" max="8179" width="6.5" style="5" customWidth="1"/>
    <col min="8180" max="8182" width="9.83203125" style="5" customWidth="1"/>
    <col min="8183" max="8183" width="11" style="5" customWidth="1"/>
    <col min="8184" max="8185" width="9.83203125" style="5" customWidth="1"/>
    <col min="8186" max="8186" width="3.08203125" style="5" customWidth="1"/>
    <col min="8187" max="8432" width="9" style="5"/>
    <col min="8433" max="8433" width="3.08203125" style="5" customWidth="1"/>
    <col min="8434" max="8435" width="6.5" style="5" customWidth="1"/>
    <col min="8436" max="8438" width="9.83203125" style="5" customWidth="1"/>
    <col min="8439" max="8439" width="11" style="5" customWidth="1"/>
    <col min="8440" max="8441" width="9.83203125" style="5" customWidth="1"/>
    <col min="8442" max="8442" width="3.08203125" style="5" customWidth="1"/>
    <col min="8443" max="8688" width="9" style="5"/>
    <col min="8689" max="8689" width="3.08203125" style="5" customWidth="1"/>
    <col min="8690" max="8691" width="6.5" style="5" customWidth="1"/>
    <col min="8692" max="8694" width="9.83203125" style="5" customWidth="1"/>
    <col min="8695" max="8695" width="11" style="5" customWidth="1"/>
    <col min="8696" max="8697" width="9.83203125" style="5" customWidth="1"/>
    <col min="8698" max="8698" width="3.08203125" style="5" customWidth="1"/>
    <col min="8699" max="8944" width="9" style="5"/>
    <col min="8945" max="8945" width="3.08203125" style="5" customWidth="1"/>
    <col min="8946" max="8947" width="6.5" style="5" customWidth="1"/>
    <col min="8948" max="8950" width="9.83203125" style="5" customWidth="1"/>
    <col min="8951" max="8951" width="11" style="5" customWidth="1"/>
    <col min="8952" max="8953" width="9.83203125" style="5" customWidth="1"/>
    <col min="8954" max="8954" width="3.08203125" style="5" customWidth="1"/>
    <col min="8955" max="9200" width="9" style="5"/>
    <col min="9201" max="9201" width="3.08203125" style="5" customWidth="1"/>
    <col min="9202" max="9203" width="6.5" style="5" customWidth="1"/>
    <col min="9204" max="9206" width="9.83203125" style="5" customWidth="1"/>
    <col min="9207" max="9207" width="11" style="5" customWidth="1"/>
    <col min="9208" max="9209" width="9.83203125" style="5" customWidth="1"/>
    <col min="9210" max="9210" width="3.08203125" style="5" customWidth="1"/>
    <col min="9211" max="9456" width="9" style="5"/>
    <col min="9457" max="9457" width="3.08203125" style="5" customWidth="1"/>
    <col min="9458" max="9459" width="6.5" style="5" customWidth="1"/>
    <col min="9460" max="9462" width="9.83203125" style="5" customWidth="1"/>
    <col min="9463" max="9463" width="11" style="5" customWidth="1"/>
    <col min="9464" max="9465" width="9.83203125" style="5" customWidth="1"/>
    <col min="9466" max="9466" width="3.08203125" style="5" customWidth="1"/>
    <col min="9467" max="9712" width="9" style="5"/>
    <col min="9713" max="9713" width="3.08203125" style="5" customWidth="1"/>
    <col min="9714" max="9715" width="6.5" style="5" customWidth="1"/>
    <col min="9716" max="9718" width="9.83203125" style="5" customWidth="1"/>
    <col min="9719" max="9719" width="11" style="5" customWidth="1"/>
    <col min="9720" max="9721" width="9.83203125" style="5" customWidth="1"/>
    <col min="9722" max="9722" width="3.08203125" style="5" customWidth="1"/>
    <col min="9723" max="9968" width="9" style="5"/>
    <col min="9969" max="9969" width="3.08203125" style="5" customWidth="1"/>
    <col min="9970" max="9971" width="6.5" style="5" customWidth="1"/>
    <col min="9972" max="9974" width="9.83203125" style="5" customWidth="1"/>
    <col min="9975" max="9975" width="11" style="5" customWidth="1"/>
    <col min="9976" max="9977" width="9.83203125" style="5" customWidth="1"/>
    <col min="9978" max="9978" width="3.08203125" style="5" customWidth="1"/>
    <col min="9979" max="10224" width="9" style="5"/>
    <col min="10225" max="10225" width="3.08203125" style="5" customWidth="1"/>
    <col min="10226" max="10227" width="6.5" style="5" customWidth="1"/>
    <col min="10228" max="10230" width="9.83203125" style="5" customWidth="1"/>
    <col min="10231" max="10231" width="11" style="5" customWidth="1"/>
    <col min="10232" max="10233" width="9.83203125" style="5" customWidth="1"/>
    <col min="10234" max="10234" width="3.08203125" style="5" customWidth="1"/>
    <col min="10235" max="10480" width="9" style="5"/>
    <col min="10481" max="10481" width="3.08203125" style="5" customWidth="1"/>
    <col min="10482" max="10483" width="6.5" style="5" customWidth="1"/>
    <col min="10484" max="10486" width="9.83203125" style="5" customWidth="1"/>
    <col min="10487" max="10487" width="11" style="5" customWidth="1"/>
    <col min="10488" max="10489" width="9.83203125" style="5" customWidth="1"/>
    <col min="10490" max="10490" width="3.08203125" style="5" customWidth="1"/>
    <col min="10491" max="10736" width="9" style="5"/>
    <col min="10737" max="10737" width="3.08203125" style="5" customWidth="1"/>
    <col min="10738" max="10739" width="6.5" style="5" customWidth="1"/>
    <col min="10740" max="10742" width="9.83203125" style="5" customWidth="1"/>
    <col min="10743" max="10743" width="11" style="5" customWidth="1"/>
    <col min="10744" max="10745" width="9.83203125" style="5" customWidth="1"/>
    <col min="10746" max="10746" width="3.08203125" style="5" customWidth="1"/>
    <col min="10747" max="10992" width="9" style="5"/>
    <col min="10993" max="10993" width="3.08203125" style="5" customWidth="1"/>
    <col min="10994" max="10995" width="6.5" style="5" customWidth="1"/>
    <col min="10996" max="10998" width="9.83203125" style="5" customWidth="1"/>
    <col min="10999" max="10999" width="11" style="5" customWidth="1"/>
    <col min="11000" max="11001" width="9.83203125" style="5" customWidth="1"/>
    <col min="11002" max="11002" width="3.08203125" style="5" customWidth="1"/>
    <col min="11003" max="11248" width="9" style="5"/>
    <col min="11249" max="11249" width="3.08203125" style="5" customWidth="1"/>
    <col min="11250" max="11251" width="6.5" style="5" customWidth="1"/>
    <col min="11252" max="11254" width="9.83203125" style="5" customWidth="1"/>
    <col min="11255" max="11255" width="11" style="5" customWidth="1"/>
    <col min="11256" max="11257" width="9.83203125" style="5" customWidth="1"/>
    <col min="11258" max="11258" width="3.08203125" style="5" customWidth="1"/>
    <col min="11259" max="11504" width="9" style="5"/>
    <col min="11505" max="11505" width="3.08203125" style="5" customWidth="1"/>
    <col min="11506" max="11507" width="6.5" style="5" customWidth="1"/>
    <col min="11508" max="11510" width="9.83203125" style="5" customWidth="1"/>
    <col min="11511" max="11511" width="11" style="5" customWidth="1"/>
    <col min="11512" max="11513" width="9.83203125" style="5" customWidth="1"/>
    <col min="11514" max="11514" width="3.08203125" style="5" customWidth="1"/>
    <col min="11515" max="11760" width="9" style="5"/>
    <col min="11761" max="11761" width="3.08203125" style="5" customWidth="1"/>
    <col min="11762" max="11763" width="6.5" style="5" customWidth="1"/>
    <col min="11764" max="11766" width="9.83203125" style="5" customWidth="1"/>
    <col min="11767" max="11767" width="11" style="5" customWidth="1"/>
    <col min="11768" max="11769" width="9.83203125" style="5" customWidth="1"/>
    <col min="11770" max="11770" width="3.08203125" style="5" customWidth="1"/>
    <col min="11771" max="12016" width="9" style="5"/>
    <col min="12017" max="12017" width="3.08203125" style="5" customWidth="1"/>
    <col min="12018" max="12019" width="6.5" style="5" customWidth="1"/>
    <col min="12020" max="12022" width="9.83203125" style="5" customWidth="1"/>
    <col min="12023" max="12023" width="11" style="5" customWidth="1"/>
    <col min="12024" max="12025" width="9.83203125" style="5" customWidth="1"/>
    <col min="12026" max="12026" width="3.08203125" style="5" customWidth="1"/>
    <col min="12027" max="12272" width="9" style="5"/>
    <col min="12273" max="12273" width="3.08203125" style="5" customWidth="1"/>
    <col min="12274" max="12275" width="6.5" style="5" customWidth="1"/>
    <col min="12276" max="12278" width="9.83203125" style="5" customWidth="1"/>
    <col min="12279" max="12279" width="11" style="5" customWidth="1"/>
    <col min="12280" max="12281" width="9.83203125" style="5" customWidth="1"/>
    <col min="12282" max="12282" width="3.08203125" style="5" customWidth="1"/>
    <col min="12283" max="12528" width="9" style="5"/>
    <col min="12529" max="12529" width="3.08203125" style="5" customWidth="1"/>
    <col min="12530" max="12531" width="6.5" style="5" customWidth="1"/>
    <col min="12532" max="12534" width="9.83203125" style="5" customWidth="1"/>
    <col min="12535" max="12535" width="11" style="5" customWidth="1"/>
    <col min="12536" max="12537" width="9.83203125" style="5" customWidth="1"/>
    <col min="12538" max="12538" width="3.08203125" style="5" customWidth="1"/>
    <col min="12539" max="12784" width="9" style="5"/>
    <col min="12785" max="12785" width="3.08203125" style="5" customWidth="1"/>
    <col min="12786" max="12787" width="6.5" style="5" customWidth="1"/>
    <col min="12788" max="12790" width="9.83203125" style="5" customWidth="1"/>
    <col min="12791" max="12791" width="11" style="5" customWidth="1"/>
    <col min="12792" max="12793" width="9.83203125" style="5" customWidth="1"/>
    <col min="12794" max="12794" width="3.08203125" style="5" customWidth="1"/>
    <col min="12795" max="13040" width="9" style="5"/>
    <col min="13041" max="13041" width="3.08203125" style="5" customWidth="1"/>
    <col min="13042" max="13043" width="6.5" style="5" customWidth="1"/>
    <col min="13044" max="13046" width="9.83203125" style="5" customWidth="1"/>
    <col min="13047" max="13047" width="11" style="5" customWidth="1"/>
    <col min="13048" max="13049" width="9.83203125" style="5" customWidth="1"/>
    <col min="13050" max="13050" width="3.08203125" style="5" customWidth="1"/>
    <col min="13051" max="13296" width="9" style="5"/>
    <col min="13297" max="13297" width="3.08203125" style="5" customWidth="1"/>
    <col min="13298" max="13299" width="6.5" style="5" customWidth="1"/>
    <col min="13300" max="13302" width="9.83203125" style="5" customWidth="1"/>
    <col min="13303" max="13303" width="11" style="5" customWidth="1"/>
    <col min="13304" max="13305" width="9.83203125" style="5" customWidth="1"/>
    <col min="13306" max="13306" width="3.08203125" style="5" customWidth="1"/>
    <col min="13307" max="13552" width="9" style="5"/>
    <col min="13553" max="13553" width="3.08203125" style="5" customWidth="1"/>
    <col min="13554" max="13555" width="6.5" style="5" customWidth="1"/>
    <col min="13556" max="13558" width="9.83203125" style="5" customWidth="1"/>
    <col min="13559" max="13559" width="11" style="5" customWidth="1"/>
    <col min="13560" max="13561" width="9.83203125" style="5" customWidth="1"/>
    <col min="13562" max="13562" width="3.08203125" style="5" customWidth="1"/>
    <col min="13563" max="13808" width="9" style="5"/>
    <col min="13809" max="13809" width="3.08203125" style="5" customWidth="1"/>
    <col min="13810" max="13811" width="6.5" style="5" customWidth="1"/>
    <col min="13812" max="13814" width="9.83203125" style="5" customWidth="1"/>
    <col min="13815" max="13815" width="11" style="5" customWidth="1"/>
    <col min="13816" max="13817" width="9.83203125" style="5" customWidth="1"/>
    <col min="13818" max="13818" width="3.08203125" style="5" customWidth="1"/>
    <col min="13819" max="14064" width="9" style="5"/>
    <col min="14065" max="14065" width="3.08203125" style="5" customWidth="1"/>
    <col min="14066" max="14067" width="6.5" style="5" customWidth="1"/>
    <col min="14068" max="14070" width="9.83203125" style="5" customWidth="1"/>
    <col min="14071" max="14071" width="11" style="5" customWidth="1"/>
    <col min="14072" max="14073" width="9.83203125" style="5" customWidth="1"/>
    <col min="14074" max="14074" width="3.08203125" style="5" customWidth="1"/>
    <col min="14075" max="14320" width="9" style="5"/>
    <col min="14321" max="14321" width="3.08203125" style="5" customWidth="1"/>
    <col min="14322" max="14323" width="6.5" style="5" customWidth="1"/>
    <col min="14324" max="14326" width="9.83203125" style="5" customWidth="1"/>
    <col min="14327" max="14327" width="11" style="5" customWidth="1"/>
    <col min="14328" max="14329" width="9.83203125" style="5" customWidth="1"/>
    <col min="14330" max="14330" width="3.08203125" style="5" customWidth="1"/>
    <col min="14331" max="14576" width="9" style="5"/>
    <col min="14577" max="14577" width="3.08203125" style="5" customWidth="1"/>
    <col min="14578" max="14579" width="6.5" style="5" customWidth="1"/>
    <col min="14580" max="14582" width="9.83203125" style="5" customWidth="1"/>
    <col min="14583" max="14583" width="11" style="5" customWidth="1"/>
    <col min="14584" max="14585" width="9.83203125" style="5" customWidth="1"/>
    <col min="14586" max="14586" width="3.08203125" style="5" customWidth="1"/>
    <col min="14587" max="14832" width="9" style="5"/>
    <col min="14833" max="14833" width="3.08203125" style="5" customWidth="1"/>
    <col min="14834" max="14835" width="6.5" style="5" customWidth="1"/>
    <col min="14836" max="14838" width="9.83203125" style="5" customWidth="1"/>
    <col min="14839" max="14839" width="11" style="5" customWidth="1"/>
    <col min="14840" max="14841" width="9.83203125" style="5" customWidth="1"/>
    <col min="14842" max="14842" width="3.08203125" style="5" customWidth="1"/>
    <col min="14843" max="15088" width="9" style="5"/>
    <col min="15089" max="15089" width="3.08203125" style="5" customWidth="1"/>
    <col min="15090" max="15091" width="6.5" style="5" customWidth="1"/>
    <col min="15092" max="15094" width="9.83203125" style="5" customWidth="1"/>
    <col min="15095" max="15095" width="11" style="5" customWidth="1"/>
    <col min="15096" max="15097" width="9.83203125" style="5" customWidth="1"/>
    <col min="15098" max="15098" width="3.08203125" style="5" customWidth="1"/>
    <col min="15099" max="15344" width="9" style="5"/>
    <col min="15345" max="15345" width="3.08203125" style="5" customWidth="1"/>
    <col min="15346" max="15347" width="6.5" style="5" customWidth="1"/>
    <col min="15348" max="15350" width="9.83203125" style="5" customWidth="1"/>
    <col min="15351" max="15351" width="11" style="5" customWidth="1"/>
    <col min="15352" max="15353" width="9.83203125" style="5" customWidth="1"/>
    <col min="15354" max="15354" width="3.08203125" style="5" customWidth="1"/>
    <col min="15355" max="15600" width="9" style="5"/>
    <col min="15601" max="15601" width="3.08203125" style="5" customWidth="1"/>
    <col min="15602" max="15603" width="6.5" style="5" customWidth="1"/>
    <col min="15604" max="15606" width="9.83203125" style="5" customWidth="1"/>
    <col min="15607" max="15607" width="11" style="5" customWidth="1"/>
    <col min="15608" max="15609" width="9.83203125" style="5" customWidth="1"/>
    <col min="15610" max="15610" width="3.08203125" style="5" customWidth="1"/>
    <col min="15611" max="15856" width="9" style="5"/>
    <col min="15857" max="15857" width="3.08203125" style="5" customWidth="1"/>
    <col min="15858" max="15859" width="6.5" style="5" customWidth="1"/>
    <col min="15860" max="15862" width="9.83203125" style="5" customWidth="1"/>
    <col min="15863" max="15863" width="11" style="5" customWidth="1"/>
    <col min="15864" max="15865" width="9.83203125" style="5" customWidth="1"/>
    <col min="15866" max="15866" width="3.08203125" style="5" customWidth="1"/>
    <col min="15867" max="16112" width="9" style="5"/>
    <col min="16113" max="16113" width="3.08203125" style="5" customWidth="1"/>
    <col min="16114" max="16115" width="6.5" style="5" customWidth="1"/>
    <col min="16116" max="16118" width="9.83203125" style="5" customWidth="1"/>
    <col min="16119" max="16119" width="11" style="5" customWidth="1"/>
    <col min="16120" max="16121" width="9.83203125" style="5" customWidth="1"/>
    <col min="16122" max="16122" width="3.08203125" style="5" customWidth="1"/>
    <col min="16123" max="16384" width="9" style="5"/>
  </cols>
  <sheetData>
    <row r="1" spans="1:4">
      <c r="A1" s="4" t="s">
        <v>1046</v>
      </c>
    </row>
    <row r="3" spans="1:4">
      <c r="B3" s="24" t="s">
        <v>3</v>
      </c>
      <c r="C3" s="24" t="s">
        <v>83</v>
      </c>
      <c r="D3" s="24" t="s">
        <v>84</v>
      </c>
    </row>
    <row r="4" spans="1:4">
      <c r="B4" s="17">
        <v>2006</v>
      </c>
      <c r="C4" s="42">
        <v>3465</v>
      </c>
      <c r="D4" s="42">
        <v>254</v>
      </c>
    </row>
    <row r="5" spans="1:4">
      <c r="B5" s="17">
        <v>2007</v>
      </c>
      <c r="C5" s="42">
        <v>2830</v>
      </c>
      <c r="D5" s="42">
        <v>1852</v>
      </c>
    </row>
    <row r="6" spans="1:4">
      <c r="B6" s="17">
        <v>2008</v>
      </c>
      <c r="C6" s="42">
        <v>1506</v>
      </c>
      <c r="D6" s="42">
        <v>1425</v>
      </c>
    </row>
    <row r="7" spans="1:4">
      <c r="B7" s="17">
        <v>2009</v>
      </c>
      <c r="C7" s="42">
        <v>1285</v>
      </c>
      <c r="D7" s="42">
        <v>1143</v>
      </c>
    </row>
    <row r="8" spans="1:4">
      <c r="B8" s="17">
        <v>2010</v>
      </c>
      <c r="C8" s="42">
        <v>1221</v>
      </c>
      <c r="D8" s="42">
        <v>1746</v>
      </c>
    </row>
    <row r="9" spans="1:4">
      <c r="B9" s="17">
        <v>2011</v>
      </c>
      <c r="C9" s="42">
        <v>1085</v>
      </c>
      <c r="D9" s="42">
        <v>1427</v>
      </c>
    </row>
    <row r="10" spans="1:4">
      <c r="B10" s="17">
        <v>2012</v>
      </c>
      <c r="C10" s="42">
        <v>1018</v>
      </c>
      <c r="D10" s="42">
        <v>1269</v>
      </c>
    </row>
    <row r="11" spans="1:4">
      <c r="B11" s="17">
        <v>2013</v>
      </c>
      <c r="C11" s="42">
        <v>916</v>
      </c>
      <c r="D11" s="42">
        <v>1536</v>
      </c>
    </row>
    <row r="12" spans="1:4">
      <c r="B12" s="17">
        <v>2014</v>
      </c>
      <c r="C12" s="42">
        <v>952</v>
      </c>
      <c r="D12" s="42">
        <v>1251</v>
      </c>
    </row>
    <row r="13" spans="1:4">
      <c r="B13" s="17">
        <v>2015</v>
      </c>
      <c r="C13" s="42">
        <v>832</v>
      </c>
      <c r="D13" s="42">
        <v>1232</v>
      </c>
    </row>
    <row r="14" spans="1:4">
      <c r="B14" s="141">
        <v>2016</v>
      </c>
      <c r="C14" s="142">
        <v>737</v>
      </c>
      <c r="D14" s="142">
        <v>1181</v>
      </c>
    </row>
    <row r="15" spans="1:4">
      <c r="B15" s="143">
        <v>2017</v>
      </c>
      <c r="C15" s="144">
        <v>817</v>
      </c>
      <c r="D15" s="144">
        <v>1328</v>
      </c>
    </row>
    <row r="16" spans="1:4">
      <c r="B16" s="17">
        <v>2018</v>
      </c>
      <c r="C16" s="17">
        <v>762</v>
      </c>
      <c r="D16" s="17">
        <v>985</v>
      </c>
    </row>
    <row r="17" spans="2:4">
      <c r="B17" s="17">
        <v>2019</v>
      </c>
      <c r="C17" s="17">
        <v>743</v>
      </c>
      <c r="D17" s="17">
        <v>791</v>
      </c>
    </row>
    <row r="18" spans="2:4">
      <c r="B18" s="17">
        <v>2020</v>
      </c>
      <c r="C18" s="25">
        <v>827</v>
      </c>
      <c r="D18" s="42">
        <v>792</v>
      </c>
    </row>
    <row r="19" spans="2:4">
      <c r="B19" s="17">
        <v>2021</v>
      </c>
      <c r="C19" s="25">
        <v>826</v>
      </c>
      <c r="D19" s="42">
        <v>893</v>
      </c>
    </row>
    <row r="20" spans="2:4">
      <c r="B20" s="17">
        <v>2022</v>
      </c>
      <c r="C20" s="25">
        <v>790</v>
      </c>
      <c r="D20" s="42">
        <v>868</v>
      </c>
    </row>
    <row r="21" spans="2:4">
      <c r="B21" s="17">
        <v>2023</v>
      </c>
      <c r="C21" s="25">
        <v>835</v>
      </c>
      <c r="D21" s="42">
        <v>703</v>
      </c>
    </row>
    <row r="22" spans="2:4">
      <c r="B22" s="5" t="s">
        <v>806</v>
      </c>
    </row>
    <row r="23" spans="2:4" ht="14.5" thickBot="1"/>
    <row r="24" spans="2:4" ht="14.5" thickBot="1">
      <c r="B24" s="368" t="s">
        <v>703</v>
      </c>
      <c r="C24" s="369"/>
    </row>
  </sheetData>
  <mergeCells count="1">
    <mergeCell ref="B24:C24"/>
  </mergeCells>
  <hyperlinks>
    <hyperlink ref="B24" location="CONTENTS!A1" display="RETURN TO CONTENTS PAGE"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D25"/>
  <sheetViews>
    <sheetView workbookViewId="0"/>
  </sheetViews>
  <sheetFormatPr defaultRowHeight="14"/>
  <cols>
    <col min="2" max="4" width="13.83203125" customWidth="1"/>
  </cols>
  <sheetData>
    <row r="1" spans="1:4">
      <c r="A1" s="12" t="s">
        <v>1048</v>
      </c>
    </row>
    <row r="3" spans="1:4">
      <c r="B3" s="21"/>
      <c r="C3" s="21" t="s">
        <v>83</v>
      </c>
      <c r="D3" s="21" t="s">
        <v>84</v>
      </c>
    </row>
    <row r="4" spans="1:4">
      <c r="B4" s="20">
        <v>2005</v>
      </c>
      <c r="C4" s="23">
        <v>30847</v>
      </c>
      <c r="D4" s="23"/>
    </row>
    <row r="5" spans="1:4">
      <c r="B5" s="20">
        <v>2006</v>
      </c>
      <c r="C5" s="23">
        <v>30870</v>
      </c>
      <c r="D5" s="23">
        <v>254</v>
      </c>
    </row>
    <row r="6" spans="1:4">
      <c r="B6" s="20">
        <v>2007</v>
      </c>
      <c r="C6" s="23">
        <v>30407</v>
      </c>
      <c r="D6" s="23">
        <v>2098</v>
      </c>
    </row>
    <row r="7" spans="1:4">
      <c r="B7" s="20">
        <v>2008</v>
      </c>
      <c r="C7" s="23">
        <v>27577</v>
      </c>
      <c r="D7" s="23">
        <v>3415</v>
      </c>
    </row>
    <row r="8" spans="1:4">
      <c r="B8" s="20">
        <v>2009</v>
      </c>
      <c r="C8" s="23">
        <v>25470</v>
      </c>
      <c r="D8" s="23">
        <v>4330</v>
      </c>
    </row>
    <row r="9" spans="1:4">
      <c r="B9" s="20">
        <v>2010</v>
      </c>
      <c r="C9" s="23">
        <v>23476</v>
      </c>
      <c r="D9" s="23">
        <v>5619</v>
      </c>
    </row>
    <row r="10" spans="1:4">
      <c r="B10" s="20">
        <v>2011</v>
      </c>
      <c r="C10" s="23">
        <v>22333</v>
      </c>
      <c r="D10" s="23">
        <v>6542</v>
      </c>
    </row>
    <row r="11" spans="1:4">
      <c r="B11" s="20">
        <v>2012</v>
      </c>
      <c r="C11" s="23">
        <v>21215</v>
      </c>
      <c r="D11" s="23">
        <v>7396</v>
      </c>
    </row>
    <row r="12" spans="1:4">
      <c r="B12" s="20">
        <v>2013</v>
      </c>
      <c r="C12" s="23">
        <v>20068</v>
      </c>
      <c r="D12" s="23">
        <v>8355</v>
      </c>
    </row>
    <row r="13" spans="1:4">
      <c r="B13" s="20">
        <v>2014</v>
      </c>
      <c r="C13" s="23">
        <v>19304</v>
      </c>
      <c r="D13" s="23">
        <v>8793</v>
      </c>
    </row>
    <row r="14" spans="1:4">
      <c r="B14" s="20">
        <v>2015</v>
      </c>
      <c r="C14" s="23">
        <v>19325</v>
      </c>
      <c r="D14" s="23">
        <v>9005</v>
      </c>
    </row>
    <row r="15" spans="1:4">
      <c r="B15" s="141">
        <v>2016</v>
      </c>
      <c r="C15" s="142">
        <v>17878</v>
      </c>
      <c r="D15" s="142">
        <v>9290</v>
      </c>
    </row>
    <row r="16" spans="1:4">
      <c r="B16" s="143">
        <v>2017</v>
      </c>
      <c r="C16" s="144">
        <v>17090</v>
      </c>
      <c r="D16" s="144">
        <v>9570</v>
      </c>
    </row>
    <row r="17" spans="2:4">
      <c r="B17" s="20">
        <v>2018</v>
      </c>
      <c r="C17" s="23">
        <v>16397</v>
      </c>
      <c r="D17" s="23">
        <v>9598</v>
      </c>
    </row>
    <row r="18" spans="2:4">
      <c r="B18" s="20">
        <v>2019</v>
      </c>
      <c r="C18" s="23">
        <v>15967</v>
      </c>
      <c r="D18" s="23">
        <v>9577</v>
      </c>
    </row>
    <row r="19" spans="2:4">
      <c r="B19" s="20">
        <v>2020</v>
      </c>
      <c r="C19" s="23">
        <v>15683</v>
      </c>
      <c r="D19" s="23">
        <v>9652</v>
      </c>
    </row>
    <row r="20" spans="2:4">
      <c r="B20" s="20">
        <v>2021</v>
      </c>
      <c r="C20" s="23">
        <v>15310</v>
      </c>
      <c r="D20" s="23">
        <v>9807</v>
      </c>
    </row>
    <row r="21" spans="2:4">
      <c r="B21" s="20">
        <v>2022</v>
      </c>
      <c r="C21" s="23">
        <v>15256</v>
      </c>
      <c r="D21" s="23">
        <v>9862</v>
      </c>
    </row>
    <row r="22" spans="2:4">
      <c r="B22" s="20">
        <v>2023</v>
      </c>
      <c r="C22" s="23">
        <v>15200</v>
      </c>
      <c r="D22" s="23">
        <v>9738</v>
      </c>
    </row>
    <row r="23" spans="2:4">
      <c r="B23" s="5" t="s">
        <v>806</v>
      </c>
    </row>
    <row r="24" spans="2:4" ht="14.5" thickBot="1"/>
    <row r="25" spans="2:4" ht="14.5" thickBot="1">
      <c r="B25" s="368" t="s">
        <v>703</v>
      </c>
      <c r="C25" s="369"/>
    </row>
  </sheetData>
  <mergeCells count="1">
    <mergeCell ref="B25:C25"/>
  </mergeCells>
  <hyperlinks>
    <hyperlink ref="B25" location="CONTENTS!A1" display="RETURN TO CONTENTS PAG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D62"/>
  <sheetViews>
    <sheetView topLeftCell="A33" workbookViewId="0">
      <selection activeCell="C56" sqref="C56"/>
    </sheetView>
  </sheetViews>
  <sheetFormatPr defaultRowHeight="14"/>
  <cols>
    <col min="2" max="4" width="14.83203125" style="13" customWidth="1"/>
  </cols>
  <sheetData>
    <row r="1" spans="1:4">
      <c r="A1" s="12" t="s">
        <v>1047</v>
      </c>
    </row>
    <row r="3" spans="1:4" ht="28">
      <c r="B3" s="31" t="s">
        <v>229</v>
      </c>
      <c r="C3" s="31" t="s">
        <v>227</v>
      </c>
      <c r="D3" s="31" t="s">
        <v>228</v>
      </c>
    </row>
    <row r="4" spans="1:4">
      <c r="B4" s="48" t="s">
        <v>184</v>
      </c>
      <c r="C4" s="49">
        <v>282.9245009451796</v>
      </c>
      <c r="D4" s="49">
        <v>162.38558181818181</v>
      </c>
    </row>
    <row r="5" spans="1:4">
      <c r="B5" s="48" t="s">
        <v>185</v>
      </c>
      <c r="C5" s="49">
        <v>285.62882463768119</v>
      </c>
      <c r="D5" s="49">
        <v>165.33217966101694</v>
      </c>
    </row>
    <row r="6" spans="1:4">
      <c r="B6" s="48" t="s">
        <v>186</v>
      </c>
      <c r="C6" s="49">
        <v>284.14033026960783</v>
      </c>
      <c r="D6" s="49">
        <v>170.68550689655171</v>
      </c>
    </row>
    <row r="7" spans="1:4">
      <c r="B7" s="48" t="s">
        <v>187</v>
      </c>
      <c r="C7" s="49">
        <v>275.58800938189847</v>
      </c>
      <c r="D7" s="49">
        <v>181.90074390243902</v>
      </c>
    </row>
    <row r="8" spans="1:4">
      <c r="B8" s="48" t="s">
        <v>188</v>
      </c>
      <c r="C8" s="49">
        <v>280.0179336917563</v>
      </c>
      <c r="D8" s="49">
        <v>170.19672361809043</v>
      </c>
    </row>
    <row r="9" spans="1:4">
      <c r="B9" s="48" t="s">
        <v>189</v>
      </c>
      <c r="C9" s="49">
        <v>276.32766626506026</v>
      </c>
      <c r="D9" s="49">
        <v>167.05435678391959</v>
      </c>
    </row>
    <row r="10" spans="1:4">
      <c r="B10" s="48" t="s">
        <v>190</v>
      </c>
      <c r="C10" s="49">
        <v>278.04596242424242</v>
      </c>
      <c r="D10" s="49">
        <v>166.38370202020201</v>
      </c>
    </row>
    <row r="11" spans="1:4">
      <c r="B11" s="48" t="s">
        <v>191</v>
      </c>
      <c r="C11" s="49">
        <v>277.99269331585845</v>
      </c>
      <c r="D11" s="49">
        <v>166.35225</v>
      </c>
    </row>
    <row r="12" spans="1:4">
      <c r="B12" s="48" t="s">
        <v>192</v>
      </c>
      <c r="C12" s="49">
        <v>274.29931417112294</v>
      </c>
      <c r="D12" s="49">
        <v>170.40555978260869</v>
      </c>
    </row>
    <row r="13" spans="1:4">
      <c r="B13" s="48" t="s">
        <v>193</v>
      </c>
      <c r="C13" s="49">
        <v>271.7726692682927</v>
      </c>
      <c r="D13" s="49">
        <v>166.52587709497206</v>
      </c>
    </row>
    <row r="14" spans="1:4">
      <c r="B14" s="48" t="s">
        <v>194</v>
      </c>
      <c r="C14" s="49">
        <v>271.41955479289942</v>
      </c>
      <c r="D14" s="49">
        <v>158.98825146198831</v>
      </c>
    </row>
    <row r="15" spans="1:4">
      <c r="B15" s="48" t="s">
        <v>195</v>
      </c>
      <c r="C15" s="49">
        <v>264.58006258849559</v>
      </c>
      <c r="D15" s="49">
        <v>156.61939086294416</v>
      </c>
    </row>
    <row r="16" spans="1:4">
      <c r="B16" s="48" t="s">
        <v>196</v>
      </c>
      <c r="C16" s="49">
        <v>267.28312027484145</v>
      </c>
      <c r="D16" s="49">
        <v>149.87282741116749</v>
      </c>
    </row>
    <row r="17" spans="2:4">
      <c r="B17" s="48" t="s">
        <v>197</v>
      </c>
      <c r="C17" s="49">
        <v>263.1471629958678</v>
      </c>
      <c r="D17" s="49">
        <v>152.06825373134328</v>
      </c>
    </row>
    <row r="18" spans="2:4">
      <c r="B18" s="48" t="s">
        <v>198</v>
      </c>
      <c r="C18" s="49">
        <v>263.04722454229432</v>
      </c>
      <c r="D18" s="49">
        <v>148.4017659574468</v>
      </c>
    </row>
    <row r="19" spans="2:4">
      <c r="B19" s="48" t="s">
        <v>199</v>
      </c>
      <c r="C19" s="49">
        <v>265.72565146055433</v>
      </c>
      <c r="D19" s="49">
        <v>149.56206451612903</v>
      </c>
    </row>
    <row r="20" spans="2:4">
      <c r="B20" s="48" t="s">
        <v>200</v>
      </c>
      <c r="C20" s="49">
        <v>270.30319844807468</v>
      </c>
      <c r="D20" s="49">
        <v>148.53392696629214</v>
      </c>
    </row>
    <row r="21" spans="2:4">
      <c r="B21" s="48" t="s">
        <v>201</v>
      </c>
      <c r="C21" s="49">
        <v>268.21467018614271</v>
      </c>
      <c r="D21" s="49">
        <v>146</v>
      </c>
    </row>
    <row r="22" spans="2:4">
      <c r="B22" s="48" t="s">
        <v>202</v>
      </c>
      <c r="C22" s="49">
        <v>268.80266404641776</v>
      </c>
      <c r="D22" s="49">
        <v>149.07951030927836</v>
      </c>
    </row>
    <row r="23" spans="2:4">
      <c r="B23" s="48" t="s">
        <v>203</v>
      </c>
      <c r="C23" s="49">
        <v>268.46925527831098</v>
      </c>
      <c r="D23" s="49">
        <v>156</v>
      </c>
    </row>
    <row r="24" spans="2:4">
      <c r="B24" s="48" t="s">
        <v>204</v>
      </c>
      <c r="C24" s="49">
        <v>265.80875317185701</v>
      </c>
      <c r="D24" s="49">
        <v>161</v>
      </c>
    </row>
    <row r="25" spans="2:4">
      <c r="B25" s="145">
        <v>42430</v>
      </c>
      <c r="C25" s="49">
        <v>272</v>
      </c>
      <c r="D25" s="49">
        <v>157</v>
      </c>
    </row>
    <row r="26" spans="2:4">
      <c r="B26" s="145">
        <v>42522</v>
      </c>
      <c r="C26" s="49">
        <v>270</v>
      </c>
      <c r="D26" s="49">
        <v>151</v>
      </c>
    </row>
    <row r="27" spans="2:4">
      <c r="B27" s="145">
        <v>42614</v>
      </c>
      <c r="C27" s="49">
        <v>270</v>
      </c>
      <c r="D27" s="49">
        <v>142</v>
      </c>
    </row>
    <row r="28" spans="2:4">
      <c r="B28" s="145">
        <v>42705</v>
      </c>
      <c r="C28" s="49">
        <v>269</v>
      </c>
      <c r="D28" s="49">
        <v>145</v>
      </c>
    </row>
    <row r="29" spans="2:4">
      <c r="B29" s="145">
        <v>42795</v>
      </c>
      <c r="C29" s="49">
        <v>269</v>
      </c>
      <c r="D29" s="49">
        <v>147</v>
      </c>
    </row>
    <row r="30" spans="2:4">
      <c r="B30" s="145">
        <v>42887</v>
      </c>
      <c r="C30" s="49">
        <v>268</v>
      </c>
      <c r="D30" s="49">
        <v>147</v>
      </c>
    </row>
    <row r="31" spans="2:4">
      <c r="B31" s="145">
        <v>42979</v>
      </c>
      <c r="C31" s="49">
        <v>268</v>
      </c>
      <c r="D31" s="49">
        <v>158</v>
      </c>
    </row>
    <row r="32" spans="2:4">
      <c r="B32" s="145">
        <v>43070</v>
      </c>
      <c r="C32" s="49">
        <v>269</v>
      </c>
      <c r="D32" s="49">
        <v>153</v>
      </c>
    </row>
    <row r="33" spans="2:4">
      <c r="B33" s="145">
        <v>43160</v>
      </c>
      <c r="C33" s="49">
        <v>273</v>
      </c>
      <c r="D33" s="49">
        <v>155</v>
      </c>
    </row>
    <row r="34" spans="2:4">
      <c r="B34" s="145">
        <v>43252</v>
      </c>
      <c r="C34" s="49">
        <v>275</v>
      </c>
      <c r="D34" s="49">
        <v>162</v>
      </c>
    </row>
    <row r="35" spans="2:4">
      <c r="B35" s="145">
        <v>43344</v>
      </c>
      <c r="C35" s="48">
        <v>280</v>
      </c>
      <c r="D35" s="48">
        <v>150</v>
      </c>
    </row>
    <row r="36" spans="2:4">
      <c r="B36" s="145">
        <v>43435</v>
      </c>
      <c r="C36" s="48">
        <v>279</v>
      </c>
      <c r="D36" s="48">
        <v>147</v>
      </c>
    </row>
    <row r="37" spans="2:4">
      <c r="B37" s="145">
        <v>43525</v>
      </c>
      <c r="C37" s="48">
        <v>280</v>
      </c>
      <c r="D37" s="48">
        <v>146</v>
      </c>
    </row>
    <row r="38" spans="2:4">
      <c r="B38" s="145">
        <v>43617</v>
      </c>
      <c r="C38" s="48">
        <v>285</v>
      </c>
      <c r="D38" s="48">
        <v>144</v>
      </c>
    </row>
    <row r="39" spans="2:4">
      <c r="B39" s="145">
        <v>43709</v>
      </c>
      <c r="C39" s="48">
        <v>283</v>
      </c>
      <c r="D39" s="48">
        <v>148</v>
      </c>
    </row>
    <row r="40" spans="2:4">
      <c r="B40" s="145">
        <v>43800</v>
      </c>
      <c r="C40" s="48">
        <v>288</v>
      </c>
      <c r="D40" s="48">
        <v>149</v>
      </c>
    </row>
    <row r="41" spans="2:4">
      <c r="B41" s="145">
        <v>43891</v>
      </c>
      <c r="C41" s="48">
        <v>294</v>
      </c>
      <c r="D41" s="48">
        <v>149</v>
      </c>
    </row>
    <row r="42" spans="2:4">
      <c r="B42" s="145">
        <v>43983</v>
      </c>
      <c r="C42" s="48">
        <v>293</v>
      </c>
      <c r="D42" s="48">
        <v>148</v>
      </c>
    </row>
    <row r="43" spans="2:4">
      <c r="B43" s="145">
        <v>44075</v>
      </c>
      <c r="C43" s="48">
        <v>300</v>
      </c>
      <c r="D43" s="48">
        <v>150</v>
      </c>
    </row>
    <row r="44" spans="2:4">
      <c r="B44" s="145">
        <v>44166</v>
      </c>
      <c r="C44" s="48">
        <v>313</v>
      </c>
      <c r="D44" s="48">
        <v>154</v>
      </c>
    </row>
    <row r="45" spans="2:4">
      <c r="B45" s="145">
        <v>44256</v>
      </c>
      <c r="C45" s="48">
        <v>323</v>
      </c>
      <c r="D45" s="48">
        <v>155</v>
      </c>
    </row>
    <row r="46" spans="2:4">
      <c r="B46" s="145">
        <v>44348</v>
      </c>
      <c r="C46" s="48">
        <v>333</v>
      </c>
      <c r="D46" s="48">
        <v>161</v>
      </c>
    </row>
    <row r="47" spans="2:4">
      <c r="B47" s="145">
        <v>44440</v>
      </c>
      <c r="C47" s="48">
        <v>346</v>
      </c>
      <c r="D47" s="48">
        <v>167</v>
      </c>
    </row>
    <row r="48" spans="2:4">
      <c r="B48" s="145">
        <v>44531</v>
      </c>
      <c r="C48" s="48">
        <v>362</v>
      </c>
      <c r="D48" s="48">
        <v>167</v>
      </c>
    </row>
    <row r="49" spans="2:4">
      <c r="B49" s="145">
        <v>44621</v>
      </c>
      <c r="C49" s="49">
        <v>368.39</v>
      </c>
      <c r="D49" s="48">
        <v>170</v>
      </c>
    </row>
    <row r="50" spans="2:4">
      <c r="B50" s="145">
        <v>44713</v>
      </c>
      <c r="C50" s="48">
        <v>374</v>
      </c>
      <c r="D50" s="49">
        <v>174.131</v>
      </c>
    </row>
    <row r="51" spans="2:4">
      <c r="B51" s="145">
        <v>44805</v>
      </c>
      <c r="C51" s="48">
        <v>385</v>
      </c>
      <c r="D51" s="49">
        <v>177.84800000000001</v>
      </c>
    </row>
    <row r="52" spans="2:4">
      <c r="B52" s="145">
        <v>44896</v>
      </c>
      <c r="C52" s="48">
        <v>387</v>
      </c>
      <c r="D52" s="48">
        <v>187</v>
      </c>
    </row>
    <row r="53" spans="2:4">
      <c r="B53" s="145">
        <v>44986</v>
      </c>
      <c r="C53" s="48">
        <v>388</v>
      </c>
      <c r="D53" s="48">
        <v>195</v>
      </c>
    </row>
    <row r="54" spans="2:4">
      <c r="B54" s="145">
        <v>45078</v>
      </c>
      <c r="C54" s="48">
        <v>393</v>
      </c>
      <c r="D54" s="48">
        <v>193</v>
      </c>
    </row>
    <row r="55" spans="2:4">
      <c r="B55" s="145">
        <v>45170</v>
      </c>
      <c r="C55" s="48">
        <v>385</v>
      </c>
      <c r="D55" s="48">
        <v>193</v>
      </c>
    </row>
    <row r="56" spans="2:4">
      <c r="B56" s="145">
        <v>45261</v>
      </c>
      <c r="C56" s="48">
        <v>381</v>
      </c>
      <c r="D56" s="48">
        <v>193</v>
      </c>
    </row>
    <row r="57" spans="2:4">
      <c r="B57" s="5" t="s">
        <v>664</v>
      </c>
    </row>
    <row r="59" spans="2:4">
      <c r="B59" t="s">
        <v>676</v>
      </c>
    </row>
    <row r="60" spans="2:4">
      <c r="B60"/>
    </row>
    <row r="61" spans="2:4" ht="14.5" thickBot="1"/>
    <row r="62" spans="2:4" ht="14.5" thickBot="1">
      <c r="B62" s="368" t="s">
        <v>703</v>
      </c>
      <c r="C62" s="369"/>
    </row>
  </sheetData>
  <mergeCells count="1">
    <mergeCell ref="B62:C62"/>
  </mergeCells>
  <hyperlinks>
    <hyperlink ref="B62" location="CONTENTS!A1" display="RETURN TO CONTENTS PAG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D59"/>
  <sheetViews>
    <sheetView workbookViewId="0"/>
  </sheetViews>
  <sheetFormatPr defaultRowHeight="14"/>
  <cols>
    <col min="2" max="4" width="14.83203125" customWidth="1"/>
  </cols>
  <sheetData>
    <row r="1" spans="1:4">
      <c r="A1" s="12" t="s">
        <v>1049</v>
      </c>
    </row>
    <row r="3" spans="1:4" ht="28">
      <c r="B3" s="31" t="s">
        <v>229</v>
      </c>
      <c r="C3" s="31" t="s">
        <v>230</v>
      </c>
      <c r="D3" s="31" t="s">
        <v>231</v>
      </c>
    </row>
    <row r="4" spans="1:4">
      <c r="B4" s="48" t="s">
        <v>184</v>
      </c>
      <c r="C4" s="23">
        <v>1092</v>
      </c>
      <c r="D4" s="23">
        <v>359</v>
      </c>
    </row>
    <row r="5" spans="1:4">
      <c r="B5" s="48" t="s">
        <v>185</v>
      </c>
      <c r="C5" s="23">
        <v>1067</v>
      </c>
      <c r="D5" s="23">
        <v>329</v>
      </c>
    </row>
    <row r="6" spans="1:4">
      <c r="B6" s="48" t="s">
        <v>186</v>
      </c>
      <c r="C6" s="23">
        <v>844</v>
      </c>
      <c r="D6" s="23">
        <v>327</v>
      </c>
    </row>
    <row r="7" spans="1:4">
      <c r="B7" s="48" t="s">
        <v>187</v>
      </c>
      <c r="C7" s="23">
        <v>937</v>
      </c>
      <c r="D7" s="23">
        <v>276</v>
      </c>
    </row>
    <row r="8" spans="1:4">
      <c r="B8" s="48" t="s">
        <v>188</v>
      </c>
      <c r="C8" s="23">
        <v>871</v>
      </c>
      <c r="D8" s="23">
        <v>225</v>
      </c>
    </row>
    <row r="9" spans="1:4">
      <c r="B9" s="48" t="s">
        <v>189</v>
      </c>
      <c r="C9" s="23">
        <v>864</v>
      </c>
      <c r="D9" s="23">
        <v>217</v>
      </c>
    </row>
    <row r="10" spans="1:4">
      <c r="B10" s="48" t="s">
        <v>190</v>
      </c>
      <c r="C10" s="23">
        <v>852</v>
      </c>
      <c r="D10" s="23">
        <v>211</v>
      </c>
    </row>
    <row r="11" spans="1:4">
      <c r="B11" s="48" t="s">
        <v>191</v>
      </c>
      <c r="C11" s="23">
        <v>785</v>
      </c>
      <c r="D11" s="23">
        <v>198</v>
      </c>
    </row>
    <row r="12" spans="1:4">
      <c r="B12" s="48" t="s">
        <v>192</v>
      </c>
      <c r="C12" s="23">
        <v>801</v>
      </c>
      <c r="D12" s="23">
        <v>205</v>
      </c>
    </row>
    <row r="13" spans="1:4">
      <c r="B13" s="48" t="s">
        <v>193</v>
      </c>
      <c r="C13" s="23">
        <v>799</v>
      </c>
      <c r="D13" s="23">
        <v>198</v>
      </c>
    </row>
    <row r="14" spans="1:4">
      <c r="B14" s="48" t="s">
        <v>194</v>
      </c>
      <c r="C14" s="23">
        <v>804</v>
      </c>
      <c r="D14" s="23">
        <v>192</v>
      </c>
    </row>
    <row r="15" spans="1:4">
      <c r="B15" s="48" t="s">
        <v>195</v>
      </c>
      <c r="C15" s="23">
        <v>851</v>
      </c>
      <c r="D15" s="23">
        <v>219</v>
      </c>
    </row>
    <row r="16" spans="1:4">
      <c r="B16" s="48" t="s">
        <v>196</v>
      </c>
      <c r="C16" s="23">
        <v>882</v>
      </c>
      <c r="D16" s="23">
        <v>229</v>
      </c>
    </row>
    <row r="17" spans="2:4">
      <c r="B17" s="48" t="s">
        <v>197</v>
      </c>
      <c r="C17" s="23">
        <v>1007</v>
      </c>
      <c r="D17" s="23">
        <v>229</v>
      </c>
    </row>
    <row r="18" spans="2:4">
      <c r="B18" s="48" t="s">
        <v>198</v>
      </c>
      <c r="C18" s="23">
        <v>894</v>
      </c>
      <c r="D18" s="23">
        <v>223</v>
      </c>
    </row>
    <row r="19" spans="2:4">
      <c r="B19" s="48" t="s">
        <v>199</v>
      </c>
      <c r="C19" s="23">
        <v>973</v>
      </c>
      <c r="D19" s="23">
        <v>226</v>
      </c>
    </row>
    <row r="20" spans="2:4">
      <c r="B20" s="48" t="s">
        <v>200</v>
      </c>
      <c r="C20" s="23">
        <v>895</v>
      </c>
      <c r="D20" s="23">
        <v>216</v>
      </c>
    </row>
    <row r="21" spans="2:4">
      <c r="B21" s="48" t="s">
        <v>201</v>
      </c>
      <c r="C21" s="23">
        <v>1040</v>
      </c>
      <c r="D21" s="23">
        <v>257</v>
      </c>
    </row>
    <row r="22" spans="2:4">
      <c r="B22" s="48" t="s">
        <v>202</v>
      </c>
      <c r="C22" s="23">
        <v>1046</v>
      </c>
      <c r="D22" s="23">
        <v>245</v>
      </c>
    </row>
    <row r="23" spans="2:4">
      <c r="B23" s="48" t="s">
        <v>203</v>
      </c>
      <c r="C23" s="23">
        <v>1080</v>
      </c>
      <c r="D23" s="23">
        <v>230</v>
      </c>
    </row>
    <row r="24" spans="2:4">
      <c r="B24" s="48" t="s">
        <v>204</v>
      </c>
      <c r="C24" s="23">
        <v>1109</v>
      </c>
      <c r="D24" s="23">
        <v>248</v>
      </c>
    </row>
    <row r="25" spans="2:4">
      <c r="B25" s="145">
        <v>42430</v>
      </c>
      <c r="C25" s="23">
        <v>1099</v>
      </c>
      <c r="D25" s="23">
        <v>248</v>
      </c>
    </row>
    <row r="26" spans="2:4">
      <c r="B26" s="145">
        <v>42522</v>
      </c>
      <c r="C26" s="23">
        <v>1156</v>
      </c>
      <c r="D26" s="23">
        <v>240</v>
      </c>
    </row>
    <row r="27" spans="2:4">
      <c r="B27" s="145">
        <v>42614</v>
      </c>
      <c r="C27" s="23">
        <v>1167</v>
      </c>
      <c r="D27" s="23">
        <v>261</v>
      </c>
    </row>
    <row r="28" spans="2:4">
      <c r="B28" s="145">
        <v>42705</v>
      </c>
      <c r="C28" s="23">
        <v>1180</v>
      </c>
      <c r="D28" s="23">
        <v>249</v>
      </c>
    </row>
    <row r="29" spans="2:4">
      <c r="B29" s="145">
        <v>42795</v>
      </c>
      <c r="C29" s="23">
        <v>1249</v>
      </c>
      <c r="D29" s="23">
        <v>254</v>
      </c>
    </row>
    <row r="30" spans="2:4">
      <c r="B30" s="145">
        <v>42887</v>
      </c>
      <c r="C30" s="23">
        <v>1310</v>
      </c>
      <c r="D30" s="23">
        <v>269</v>
      </c>
    </row>
    <row r="31" spans="2:4">
      <c r="B31" s="145">
        <v>42979</v>
      </c>
      <c r="C31" s="23">
        <v>1339</v>
      </c>
      <c r="D31" s="23">
        <v>250</v>
      </c>
    </row>
    <row r="32" spans="2:4">
      <c r="B32" s="145">
        <v>43070</v>
      </c>
      <c r="C32" s="23">
        <v>1329</v>
      </c>
      <c r="D32" s="23">
        <v>253</v>
      </c>
    </row>
    <row r="33" spans="2:4">
      <c r="B33" s="145">
        <v>43160</v>
      </c>
      <c r="C33" s="23">
        <v>1386</v>
      </c>
      <c r="D33" s="23">
        <v>273</v>
      </c>
    </row>
    <row r="34" spans="2:4">
      <c r="B34" s="145">
        <v>43252</v>
      </c>
      <c r="C34" s="23">
        <v>1341</v>
      </c>
      <c r="D34" s="23">
        <v>275</v>
      </c>
    </row>
    <row r="35" spans="2:4">
      <c r="B35" s="145">
        <v>43344</v>
      </c>
      <c r="C35" s="23">
        <v>1352</v>
      </c>
      <c r="D35" s="23">
        <v>280</v>
      </c>
    </row>
    <row r="36" spans="2:4">
      <c r="B36" s="145">
        <v>43435</v>
      </c>
      <c r="C36" s="23">
        <v>1404</v>
      </c>
      <c r="D36" s="23">
        <v>279</v>
      </c>
    </row>
    <row r="37" spans="2:4">
      <c r="B37" s="145">
        <v>43525</v>
      </c>
      <c r="C37" s="23">
        <v>1369</v>
      </c>
      <c r="D37" s="23">
        <v>283</v>
      </c>
    </row>
    <row r="38" spans="2:4">
      <c r="B38" s="145">
        <v>43617</v>
      </c>
      <c r="C38" s="23">
        <v>1389</v>
      </c>
      <c r="D38" s="23">
        <v>291</v>
      </c>
    </row>
    <row r="39" spans="2:4">
      <c r="B39" s="145">
        <v>43709</v>
      </c>
      <c r="C39" s="23">
        <v>1435</v>
      </c>
      <c r="D39" s="23">
        <v>289</v>
      </c>
    </row>
    <row r="40" spans="2:4">
      <c r="B40" s="145">
        <v>43800</v>
      </c>
      <c r="C40" s="23">
        <v>1467</v>
      </c>
      <c r="D40" s="23">
        <v>292</v>
      </c>
    </row>
    <row r="41" spans="2:4">
      <c r="B41" s="145">
        <v>43891</v>
      </c>
      <c r="C41" s="23">
        <v>1462</v>
      </c>
      <c r="D41" s="23">
        <v>294</v>
      </c>
    </row>
    <row r="42" spans="2:4">
      <c r="B42" s="145">
        <v>43983</v>
      </c>
      <c r="C42" s="23">
        <v>1356</v>
      </c>
      <c r="D42" s="23">
        <v>293</v>
      </c>
    </row>
    <row r="43" spans="2:4">
      <c r="B43" s="145">
        <v>44075</v>
      </c>
      <c r="C43" s="23">
        <v>1323</v>
      </c>
      <c r="D43" s="23">
        <v>300</v>
      </c>
    </row>
    <row r="44" spans="2:4">
      <c r="B44" s="145">
        <v>44166</v>
      </c>
      <c r="C44" s="23">
        <v>1378</v>
      </c>
      <c r="D44" s="23">
        <v>313</v>
      </c>
    </row>
    <row r="45" spans="2:4">
      <c r="B45" s="145">
        <v>44256</v>
      </c>
      <c r="C45" s="23">
        <v>1445</v>
      </c>
      <c r="D45" s="23">
        <v>305</v>
      </c>
    </row>
    <row r="46" spans="2:4">
      <c r="B46" s="145">
        <v>44348</v>
      </c>
      <c r="C46" s="23">
        <v>1624</v>
      </c>
      <c r="D46" s="23">
        <v>348</v>
      </c>
    </row>
    <row r="47" spans="2:4">
      <c r="B47" s="145">
        <v>44440</v>
      </c>
      <c r="C47" s="23">
        <v>1635</v>
      </c>
      <c r="D47" s="23">
        <v>303</v>
      </c>
    </row>
    <row r="48" spans="2:4">
      <c r="B48" s="145">
        <v>44531</v>
      </c>
      <c r="C48" s="23">
        <v>1604</v>
      </c>
      <c r="D48" s="23">
        <v>351</v>
      </c>
    </row>
    <row r="49" spans="2:4">
      <c r="B49" s="145">
        <v>44621</v>
      </c>
      <c r="C49" s="23">
        <v>1735</v>
      </c>
      <c r="D49" s="23">
        <v>394</v>
      </c>
    </row>
    <row r="50" spans="2:4">
      <c r="B50" s="145">
        <v>44713</v>
      </c>
      <c r="C50" s="23">
        <v>1676</v>
      </c>
      <c r="D50" s="23">
        <v>432</v>
      </c>
    </row>
    <row r="51" spans="2:4">
      <c r="B51" s="145">
        <v>44805</v>
      </c>
      <c r="C51" s="23">
        <v>1593</v>
      </c>
      <c r="D51" s="23">
        <v>469</v>
      </c>
    </row>
    <row r="52" spans="2:4">
      <c r="B52" s="145">
        <v>44896</v>
      </c>
      <c r="C52" s="23">
        <v>1541</v>
      </c>
      <c r="D52" s="23">
        <v>424</v>
      </c>
    </row>
    <row r="53" spans="2:4">
      <c r="B53" s="145">
        <v>44986</v>
      </c>
      <c r="C53" s="23">
        <v>1394</v>
      </c>
      <c r="D53" s="23">
        <v>409</v>
      </c>
    </row>
    <row r="54" spans="2:4">
      <c r="B54" s="145">
        <v>45078</v>
      </c>
      <c r="C54" s="23">
        <v>1297</v>
      </c>
      <c r="D54" s="23">
        <v>351</v>
      </c>
    </row>
    <row r="55" spans="2:4">
      <c r="B55" s="145">
        <v>45170</v>
      </c>
      <c r="C55" s="23">
        <v>1226</v>
      </c>
      <c r="D55" s="23">
        <v>328</v>
      </c>
    </row>
    <row r="56" spans="2:4">
      <c r="B56" s="145">
        <v>45261</v>
      </c>
      <c r="C56" s="23">
        <v>1077</v>
      </c>
      <c r="D56" s="23">
        <v>317</v>
      </c>
    </row>
    <row r="58" spans="2:4" ht="14.5" thickBot="1"/>
    <row r="59" spans="2:4" ht="14.5" thickBot="1">
      <c r="B59" s="368" t="s">
        <v>703</v>
      </c>
      <c r="C59" s="369"/>
    </row>
  </sheetData>
  <mergeCells count="1">
    <mergeCell ref="B59:C59"/>
  </mergeCells>
  <hyperlinks>
    <hyperlink ref="B59" location="CONTENTS!A1" display="RETURN TO CONTENTS PAG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T16"/>
  <sheetViews>
    <sheetView zoomScaleNormal="100" workbookViewId="0">
      <selection activeCell="A2" sqref="A2"/>
    </sheetView>
  </sheetViews>
  <sheetFormatPr defaultColWidth="9" defaultRowHeight="14"/>
  <cols>
    <col min="1" max="1" width="9.08203125" customWidth="1"/>
    <col min="2" max="2" width="31.08203125" customWidth="1"/>
    <col min="3" max="20" width="8" customWidth="1"/>
  </cols>
  <sheetData>
    <row r="1" spans="1:20">
      <c r="A1" s="12" t="s">
        <v>1050</v>
      </c>
    </row>
    <row r="3" spans="1:20">
      <c r="B3" s="21" t="s">
        <v>205</v>
      </c>
      <c r="C3" s="21" t="s">
        <v>55</v>
      </c>
      <c r="D3" s="21" t="s">
        <v>56</v>
      </c>
      <c r="E3" s="21" t="s">
        <v>57</v>
      </c>
      <c r="F3" s="21" t="s">
        <v>58</v>
      </c>
      <c r="G3" s="21" t="s">
        <v>59</v>
      </c>
      <c r="H3" s="21" t="s">
        <v>60</v>
      </c>
      <c r="I3" s="21" t="s">
        <v>61</v>
      </c>
      <c r="J3" s="21" t="s">
        <v>62</v>
      </c>
      <c r="K3" s="21" t="s">
        <v>82</v>
      </c>
      <c r="L3" s="21" t="s">
        <v>182</v>
      </c>
      <c r="M3" s="137" t="s">
        <v>719</v>
      </c>
      <c r="N3" s="146" t="s">
        <v>720</v>
      </c>
      <c r="O3" s="21" t="s">
        <v>751</v>
      </c>
      <c r="P3" s="21">
        <v>2019</v>
      </c>
      <c r="Q3" s="21">
        <v>2020</v>
      </c>
      <c r="R3" s="21">
        <v>2021</v>
      </c>
      <c r="S3" s="21">
        <v>2022</v>
      </c>
      <c r="T3" s="21">
        <v>2023</v>
      </c>
    </row>
    <row r="4" spans="1:20">
      <c r="B4" s="20" t="s">
        <v>66</v>
      </c>
      <c r="C4" s="20">
        <v>316</v>
      </c>
      <c r="D4" s="20">
        <v>302</v>
      </c>
      <c r="E4" s="20">
        <v>318</v>
      </c>
      <c r="F4" s="20">
        <v>339</v>
      </c>
      <c r="G4" s="20">
        <v>344</v>
      </c>
      <c r="H4" s="20">
        <v>373</v>
      </c>
      <c r="I4" s="20">
        <v>391</v>
      </c>
      <c r="J4" s="20">
        <v>395</v>
      </c>
      <c r="K4" s="20">
        <v>390</v>
      </c>
      <c r="L4" s="20">
        <v>365</v>
      </c>
      <c r="M4" s="139">
        <v>385</v>
      </c>
      <c r="N4" s="139">
        <v>402</v>
      </c>
      <c r="O4" s="20">
        <v>397</v>
      </c>
      <c r="P4" s="20">
        <v>363</v>
      </c>
      <c r="Q4" s="20">
        <v>338</v>
      </c>
      <c r="R4" s="20">
        <v>309</v>
      </c>
      <c r="S4" s="20">
        <v>283</v>
      </c>
      <c r="T4" s="20">
        <v>277</v>
      </c>
    </row>
    <row r="5" spans="1:20">
      <c r="B5" s="20" t="s">
        <v>67</v>
      </c>
      <c r="C5" s="20">
        <v>73</v>
      </c>
      <c r="D5" s="20">
        <v>73</v>
      </c>
      <c r="E5" s="20">
        <v>73</v>
      </c>
      <c r="F5" s="20">
        <v>72</v>
      </c>
      <c r="G5" s="20">
        <v>73</v>
      </c>
      <c r="H5" s="20">
        <v>72</v>
      </c>
      <c r="I5" s="20">
        <v>71</v>
      </c>
      <c r="J5" s="20">
        <v>71</v>
      </c>
      <c r="K5" s="20">
        <v>74</v>
      </c>
      <c r="L5" s="20">
        <v>72</v>
      </c>
      <c r="M5" s="139">
        <v>73</v>
      </c>
      <c r="N5" s="139">
        <v>74</v>
      </c>
      <c r="O5" s="20">
        <v>75</v>
      </c>
      <c r="P5" s="20">
        <v>72</v>
      </c>
      <c r="Q5" s="20">
        <v>69</v>
      </c>
      <c r="R5" s="20">
        <v>67</v>
      </c>
      <c r="S5" s="20">
        <v>66</v>
      </c>
      <c r="T5" s="20">
        <v>62</v>
      </c>
    </row>
    <row r="6" spans="1:20">
      <c r="B6" s="20" t="s">
        <v>68</v>
      </c>
      <c r="C6" s="20">
        <v>307</v>
      </c>
      <c r="D6" s="20">
        <v>326</v>
      </c>
      <c r="E6" s="20">
        <v>365</v>
      </c>
      <c r="F6" s="20">
        <v>371</v>
      </c>
      <c r="G6" s="20">
        <v>340</v>
      </c>
      <c r="H6" s="20">
        <v>320</v>
      </c>
      <c r="I6" s="20">
        <v>316</v>
      </c>
      <c r="J6" s="20">
        <v>326</v>
      </c>
      <c r="K6" s="20">
        <v>339</v>
      </c>
      <c r="L6" s="20">
        <v>364</v>
      </c>
      <c r="M6" s="139">
        <v>376</v>
      </c>
      <c r="N6" s="139">
        <v>359</v>
      </c>
      <c r="O6" s="20">
        <v>354</v>
      </c>
      <c r="P6" s="20">
        <v>339</v>
      </c>
      <c r="Q6" s="20">
        <v>333</v>
      </c>
      <c r="R6" s="20">
        <v>358</v>
      </c>
      <c r="S6" s="20">
        <v>318</v>
      </c>
      <c r="T6" s="20">
        <v>319</v>
      </c>
    </row>
    <row r="7" spans="1:20">
      <c r="B7" s="20" t="s">
        <v>69</v>
      </c>
      <c r="C7" s="20">
        <v>47</v>
      </c>
      <c r="D7" s="20">
        <v>56</v>
      </c>
      <c r="E7" s="20">
        <v>70</v>
      </c>
      <c r="F7" s="20">
        <v>87</v>
      </c>
      <c r="G7" s="20">
        <v>97</v>
      </c>
      <c r="H7" s="20">
        <v>103</v>
      </c>
      <c r="I7" s="20">
        <v>100</v>
      </c>
      <c r="J7" s="20">
        <v>102</v>
      </c>
      <c r="K7" s="20">
        <v>86</v>
      </c>
      <c r="L7" s="20">
        <v>77</v>
      </c>
      <c r="M7" s="139">
        <v>70</v>
      </c>
      <c r="N7" s="139">
        <v>63</v>
      </c>
      <c r="O7" s="20">
        <v>58</v>
      </c>
      <c r="P7" s="20">
        <v>57</v>
      </c>
      <c r="Q7" s="20">
        <v>51</v>
      </c>
      <c r="R7" s="20">
        <v>43</v>
      </c>
      <c r="S7" s="20">
        <v>39</v>
      </c>
      <c r="T7" s="20">
        <v>39</v>
      </c>
    </row>
    <row r="8" spans="1:20">
      <c r="B8" s="20" t="s">
        <v>70</v>
      </c>
      <c r="C8" s="20">
        <v>104</v>
      </c>
      <c r="D8" s="20">
        <v>105</v>
      </c>
      <c r="E8" s="20">
        <v>110</v>
      </c>
      <c r="F8" s="20">
        <v>119</v>
      </c>
      <c r="G8" s="20">
        <v>129</v>
      </c>
      <c r="H8" s="20">
        <v>131</v>
      </c>
      <c r="I8" s="20">
        <v>130</v>
      </c>
      <c r="J8" s="20">
        <v>122</v>
      </c>
      <c r="K8" s="20">
        <v>123</v>
      </c>
      <c r="L8" s="20">
        <v>121</v>
      </c>
      <c r="M8" s="139">
        <v>126</v>
      </c>
      <c r="N8" s="139">
        <v>121</v>
      </c>
      <c r="O8" s="20">
        <v>118</v>
      </c>
      <c r="P8" s="20">
        <v>116</v>
      </c>
      <c r="Q8" s="20">
        <v>102</v>
      </c>
      <c r="R8" s="20">
        <v>96</v>
      </c>
      <c r="S8" s="20">
        <v>90</v>
      </c>
      <c r="T8" s="20">
        <v>95</v>
      </c>
    </row>
    <row r="9" spans="1:20">
      <c r="B9" s="20" t="s">
        <v>71</v>
      </c>
      <c r="C9" s="20">
        <v>82</v>
      </c>
      <c r="D9" s="20">
        <v>74</v>
      </c>
      <c r="E9" s="20">
        <v>59</v>
      </c>
      <c r="F9" s="20">
        <v>59</v>
      </c>
      <c r="G9" s="20">
        <v>69</v>
      </c>
      <c r="H9" s="20">
        <v>60</v>
      </c>
      <c r="I9" s="20">
        <v>45</v>
      </c>
      <c r="J9" s="20">
        <v>48</v>
      </c>
      <c r="K9" s="20">
        <v>42</v>
      </c>
      <c r="L9" s="20">
        <v>36</v>
      </c>
      <c r="M9" s="139">
        <v>26</v>
      </c>
      <c r="N9" s="139">
        <v>22</v>
      </c>
      <c r="O9" s="20">
        <v>15</v>
      </c>
      <c r="P9" s="20">
        <v>13</v>
      </c>
      <c r="Q9" s="20">
        <v>8</v>
      </c>
      <c r="R9" s="20">
        <v>3</v>
      </c>
      <c r="S9" s="20">
        <v>1</v>
      </c>
      <c r="T9" s="20">
        <v>3</v>
      </c>
    </row>
    <row r="10" spans="1:20">
      <c r="B10" s="20" t="s">
        <v>169</v>
      </c>
      <c r="C10" s="20">
        <v>9.19</v>
      </c>
      <c r="D10" s="20">
        <v>9.17</v>
      </c>
      <c r="E10" s="20">
        <v>9.6999999999999993</v>
      </c>
      <c r="F10" s="20">
        <v>10.76</v>
      </c>
      <c r="G10" s="20">
        <v>12.36</v>
      </c>
      <c r="H10" s="20">
        <v>13.84</v>
      </c>
      <c r="I10" s="20">
        <v>14.88</v>
      </c>
      <c r="J10" s="20">
        <v>16.43</v>
      </c>
      <c r="K10" s="20">
        <v>15.77</v>
      </c>
      <c r="L10" s="20">
        <v>14.81</v>
      </c>
      <c r="M10" s="147">
        <v>15.35</v>
      </c>
      <c r="N10" s="139">
        <v>16.91</v>
      </c>
      <c r="O10" s="20">
        <v>17.21</v>
      </c>
      <c r="P10" s="20">
        <v>15.65</v>
      </c>
      <c r="Q10" s="329">
        <v>14.39083278</v>
      </c>
      <c r="R10" s="329">
        <v>13.33</v>
      </c>
      <c r="S10" s="329">
        <v>12.35</v>
      </c>
      <c r="T10" s="329">
        <v>11.96</v>
      </c>
    </row>
    <row r="12" spans="1:20">
      <c r="B12" s="5" t="s">
        <v>806</v>
      </c>
      <c r="C12" s="7"/>
      <c r="D12" s="7"/>
      <c r="E12" s="7"/>
      <c r="F12" s="5"/>
      <c r="G12" s="5"/>
      <c r="H12" s="5"/>
      <c r="I12" s="5"/>
      <c r="J12" s="5"/>
      <c r="K12" s="5"/>
    </row>
    <row r="13" spans="1:20">
      <c r="A13" s="3" t="s">
        <v>5</v>
      </c>
      <c r="B13" s="7"/>
      <c r="C13" s="7"/>
      <c r="D13" s="7"/>
      <c r="E13" s="5"/>
      <c r="F13" s="5"/>
      <c r="G13" s="5"/>
      <c r="H13" s="5"/>
      <c r="I13" s="5"/>
      <c r="J13" s="5"/>
    </row>
    <row r="14" spans="1:20">
      <c r="B14" t="s">
        <v>668</v>
      </c>
    </row>
    <row r="15" spans="1:20" ht="14.5" thickBot="1"/>
    <row r="16" spans="1:20" ht="14.5" thickBot="1">
      <c r="B16" s="368" t="s">
        <v>703</v>
      </c>
      <c r="C16" s="369"/>
    </row>
  </sheetData>
  <mergeCells count="1">
    <mergeCell ref="B16:C16"/>
  </mergeCells>
  <hyperlinks>
    <hyperlink ref="B16" location="CONTENTS!A1" display="RETURN TO CONTENTS PAGE"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D23"/>
  <sheetViews>
    <sheetView workbookViewId="0">
      <selection activeCell="A2" sqref="A2"/>
    </sheetView>
  </sheetViews>
  <sheetFormatPr defaultRowHeight="14"/>
  <cols>
    <col min="3" max="3" width="23.58203125" customWidth="1"/>
  </cols>
  <sheetData>
    <row r="1" spans="1:2">
      <c r="A1" s="12" t="s">
        <v>1051</v>
      </c>
    </row>
    <row r="4" spans="1:2">
      <c r="A4" s="20"/>
      <c r="B4" s="20"/>
    </row>
    <row r="5" spans="1:2">
      <c r="A5" s="29">
        <v>39783</v>
      </c>
      <c r="B5" s="20">
        <v>101</v>
      </c>
    </row>
    <row r="6" spans="1:2">
      <c r="A6" s="29">
        <v>40148</v>
      </c>
      <c r="B6" s="20">
        <v>179</v>
      </c>
    </row>
    <row r="7" spans="1:2">
      <c r="A7" s="29">
        <v>40513</v>
      </c>
      <c r="B7" s="20">
        <v>279</v>
      </c>
    </row>
    <row r="8" spans="1:2">
      <c r="A8" s="29">
        <v>40878</v>
      </c>
      <c r="B8" s="20">
        <v>331</v>
      </c>
    </row>
    <row r="9" spans="1:2">
      <c r="A9" s="29">
        <v>41244</v>
      </c>
      <c r="B9" s="20">
        <v>393</v>
      </c>
    </row>
    <row r="10" spans="1:2">
      <c r="A10" s="29">
        <v>41609</v>
      </c>
      <c r="B10" s="20">
        <v>426</v>
      </c>
    </row>
    <row r="11" spans="1:2">
      <c r="A11" s="29">
        <v>41974</v>
      </c>
      <c r="B11" s="20">
        <v>449</v>
      </c>
    </row>
    <row r="12" spans="1:2">
      <c r="A12" s="29">
        <v>42339</v>
      </c>
      <c r="B12" s="20">
        <v>460</v>
      </c>
    </row>
    <row r="13" spans="1:2">
      <c r="A13" s="29">
        <v>42705</v>
      </c>
      <c r="B13" s="20">
        <v>461</v>
      </c>
    </row>
    <row r="14" spans="1:2">
      <c r="A14" s="29">
        <v>43070</v>
      </c>
      <c r="B14" s="20">
        <v>431</v>
      </c>
    </row>
    <row r="15" spans="1:2">
      <c r="A15" s="29">
        <v>43435</v>
      </c>
      <c r="B15" s="20">
        <v>392</v>
      </c>
    </row>
    <row r="16" spans="1:2">
      <c r="A16" s="29">
        <v>43800</v>
      </c>
      <c r="B16" s="20">
        <v>383</v>
      </c>
    </row>
    <row r="17" spans="1:4">
      <c r="A17" s="29">
        <v>44166</v>
      </c>
      <c r="B17" s="20">
        <v>368</v>
      </c>
    </row>
    <row r="18" spans="1:4">
      <c r="A18" s="29">
        <v>44531</v>
      </c>
      <c r="B18" s="20">
        <v>346</v>
      </c>
    </row>
    <row r="19" spans="1:4">
      <c r="A19" s="29">
        <v>44896</v>
      </c>
      <c r="B19" s="20">
        <v>309</v>
      </c>
    </row>
    <row r="20" spans="1:4" ht="14.5" thickBot="1">
      <c r="A20" s="29">
        <v>45261</v>
      </c>
      <c r="B20" s="20">
        <v>294</v>
      </c>
    </row>
    <row r="21" spans="1:4" ht="14.5" thickBot="1">
      <c r="C21" s="368" t="s">
        <v>703</v>
      </c>
      <c r="D21" s="369"/>
    </row>
    <row r="22" spans="1:4">
      <c r="A22" s="373"/>
      <c r="B22" s="373"/>
    </row>
    <row r="23" spans="1:4">
      <c r="A23" t="s">
        <v>806</v>
      </c>
    </row>
  </sheetData>
  <mergeCells count="2">
    <mergeCell ref="A22:B22"/>
    <mergeCell ref="C21:D21"/>
  </mergeCells>
  <hyperlinks>
    <hyperlink ref="C21" location="CONTENTS!A1" display="RETURN TO CONTENTS PAGE"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E32"/>
  <sheetViews>
    <sheetView workbookViewId="0">
      <selection activeCell="E11" sqref="E11"/>
    </sheetView>
  </sheetViews>
  <sheetFormatPr defaultRowHeight="14"/>
  <cols>
    <col min="2" max="5" width="14.83203125" customWidth="1"/>
  </cols>
  <sheetData>
    <row r="1" spans="1:5">
      <c r="A1" s="12" t="s">
        <v>1052</v>
      </c>
    </row>
    <row r="3" spans="1:5" ht="17.5" customHeight="1">
      <c r="B3" s="148" t="s">
        <v>3</v>
      </c>
      <c r="C3" s="148" t="s">
        <v>40</v>
      </c>
      <c r="D3" s="148" t="s">
        <v>41</v>
      </c>
      <c r="E3" s="148" t="s">
        <v>42</v>
      </c>
    </row>
    <row r="4" spans="1:5">
      <c r="B4" s="30">
        <v>2005</v>
      </c>
      <c r="C4" s="30">
        <v>359.39</v>
      </c>
      <c r="D4" s="30">
        <v>457</v>
      </c>
      <c r="E4" s="30">
        <v>419.5</v>
      </c>
    </row>
    <row r="5" spans="1:5">
      <c r="B5" s="30">
        <v>2006</v>
      </c>
      <c r="C5" s="30">
        <v>385.28</v>
      </c>
      <c r="D5" s="30">
        <v>498.92</v>
      </c>
      <c r="E5" s="30">
        <v>457.42</v>
      </c>
    </row>
    <row r="6" spans="1:5">
      <c r="B6" s="30">
        <v>2007</v>
      </c>
      <c r="C6" s="30">
        <v>401.71</v>
      </c>
      <c r="D6" s="30">
        <v>526.78</v>
      </c>
      <c r="E6" s="30">
        <v>480.69</v>
      </c>
    </row>
    <row r="7" spans="1:5">
      <c r="B7" s="30">
        <v>2008</v>
      </c>
      <c r="C7" s="30">
        <v>410.17</v>
      </c>
      <c r="D7" s="30">
        <v>508.85</v>
      </c>
      <c r="E7" s="30">
        <v>472.27</v>
      </c>
    </row>
    <row r="8" spans="1:5">
      <c r="B8" s="30">
        <v>2009</v>
      </c>
      <c r="C8" s="30">
        <v>450</v>
      </c>
      <c r="D8" s="30">
        <v>513.86</v>
      </c>
      <c r="E8" s="30">
        <v>496.25</v>
      </c>
    </row>
    <row r="9" spans="1:5">
      <c r="B9" s="30">
        <v>2010</v>
      </c>
      <c r="C9" s="30">
        <v>407</v>
      </c>
      <c r="D9" s="30">
        <v>548.07875000000001</v>
      </c>
      <c r="E9" s="30">
        <v>493.05856659999995</v>
      </c>
    </row>
    <row r="10" spans="1:5">
      <c r="B10" s="30">
        <v>2011</v>
      </c>
      <c r="C10" s="30">
        <v>430.68</v>
      </c>
      <c r="D10" s="30">
        <v>538.46</v>
      </c>
      <c r="E10" s="30">
        <v>497.81</v>
      </c>
    </row>
    <row r="11" spans="1:5">
      <c r="B11" s="30">
        <v>2012</v>
      </c>
      <c r="C11" s="30">
        <v>430</v>
      </c>
      <c r="D11" s="30">
        <v>576</v>
      </c>
      <c r="E11" s="30">
        <v>513</v>
      </c>
    </row>
    <row r="12" spans="1:5">
      <c r="B12" s="30">
        <v>2013</v>
      </c>
      <c r="C12" s="30">
        <v>440</v>
      </c>
      <c r="D12" s="30">
        <v>562</v>
      </c>
      <c r="E12" s="30">
        <v>506</v>
      </c>
    </row>
    <row r="13" spans="1:5">
      <c r="B13" s="30">
        <v>2014</v>
      </c>
      <c r="C13" s="30">
        <v>442</v>
      </c>
      <c r="D13" s="30">
        <v>595</v>
      </c>
      <c r="E13" s="30">
        <v>549</v>
      </c>
    </row>
    <row r="14" spans="1:5">
      <c r="B14" s="30">
        <v>2015</v>
      </c>
      <c r="C14" s="30">
        <v>449</v>
      </c>
      <c r="D14" s="30">
        <v>590</v>
      </c>
      <c r="E14" s="30">
        <v>536</v>
      </c>
    </row>
    <row r="15" spans="1:5">
      <c r="B15" s="149">
        <v>2016</v>
      </c>
      <c r="C15" s="149">
        <v>449</v>
      </c>
      <c r="D15" s="149">
        <v>577</v>
      </c>
      <c r="E15" s="149">
        <v>537</v>
      </c>
    </row>
    <row r="16" spans="1:5">
      <c r="B16" s="149">
        <v>2017</v>
      </c>
      <c r="C16" s="149">
        <v>438</v>
      </c>
      <c r="D16" s="149">
        <v>620</v>
      </c>
      <c r="E16" s="149">
        <v>558</v>
      </c>
    </row>
    <row r="17" spans="2:5">
      <c r="B17" s="30">
        <v>2018</v>
      </c>
      <c r="C17" s="30">
        <v>464</v>
      </c>
      <c r="D17" s="30">
        <v>652</v>
      </c>
      <c r="E17" s="30">
        <v>573</v>
      </c>
    </row>
    <row r="18" spans="2:5">
      <c r="B18" s="30">
        <v>2019</v>
      </c>
      <c r="C18" s="30">
        <v>481</v>
      </c>
      <c r="D18" s="30">
        <v>653</v>
      </c>
      <c r="E18" s="30">
        <v>593</v>
      </c>
    </row>
    <row r="19" spans="2:5">
      <c r="B19" s="30">
        <v>2020</v>
      </c>
      <c r="C19" s="30">
        <v>497</v>
      </c>
      <c r="D19" s="30">
        <v>673</v>
      </c>
      <c r="E19" s="30">
        <v>611</v>
      </c>
    </row>
    <row r="20" spans="2:5">
      <c r="B20" s="30">
        <v>2021</v>
      </c>
      <c r="C20" s="30">
        <v>540</v>
      </c>
      <c r="D20" s="30">
        <v>626</v>
      </c>
      <c r="E20" s="30">
        <v>613</v>
      </c>
    </row>
    <row r="21" spans="2:5">
      <c r="B21" s="30">
        <v>2022</v>
      </c>
      <c r="C21" s="30">
        <v>600</v>
      </c>
      <c r="D21" s="30">
        <v>694</v>
      </c>
      <c r="E21" s="30">
        <v>673</v>
      </c>
    </row>
    <row r="22" spans="2:5">
      <c r="B22" s="30">
        <v>2023</v>
      </c>
      <c r="C22" s="30">
        <v>624.91131380000002</v>
      </c>
      <c r="D22" s="30">
        <v>747.11787500000003</v>
      </c>
      <c r="E22" s="30">
        <v>731.73243909999997</v>
      </c>
    </row>
    <row r="23" spans="2:5">
      <c r="B23" s="16"/>
      <c r="C23" s="16"/>
      <c r="D23" s="16"/>
      <c r="E23" s="16"/>
    </row>
    <row r="24" spans="2:5">
      <c r="B24" s="5" t="s">
        <v>664</v>
      </c>
      <c r="C24" s="3"/>
      <c r="D24" s="7"/>
    </row>
    <row r="26" spans="2:5">
      <c r="B26" t="s">
        <v>669</v>
      </c>
    </row>
    <row r="27" spans="2:5">
      <c r="B27" t="s">
        <v>670</v>
      </c>
    </row>
    <row r="28" spans="2:5">
      <c r="B28" t="s">
        <v>672</v>
      </c>
    </row>
    <row r="29" spans="2:5">
      <c r="B29" t="s">
        <v>673</v>
      </c>
    </row>
    <row r="30" spans="2:5">
      <c r="B30" t="s">
        <v>671</v>
      </c>
    </row>
    <row r="31" spans="2:5" ht="14.5" thickBot="1"/>
    <row r="32" spans="2:5" ht="14.5" thickBot="1">
      <c r="B32" s="368" t="s">
        <v>703</v>
      </c>
      <c r="C32" s="369"/>
    </row>
  </sheetData>
  <mergeCells count="1">
    <mergeCell ref="B32:C32"/>
  </mergeCells>
  <hyperlinks>
    <hyperlink ref="B32" location="CONTENTS!A1" display="RETURN TO CONTENTS PAG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E30"/>
  <sheetViews>
    <sheetView workbookViewId="0"/>
  </sheetViews>
  <sheetFormatPr defaultRowHeight="14"/>
  <cols>
    <col min="2" max="5" width="14" customWidth="1"/>
  </cols>
  <sheetData>
    <row r="1" spans="1:5">
      <c r="A1" s="12" t="s">
        <v>1053</v>
      </c>
    </row>
    <row r="3" spans="1:5">
      <c r="B3" s="21" t="s">
        <v>3</v>
      </c>
      <c r="C3" s="21" t="s">
        <v>40</v>
      </c>
      <c r="D3" s="21" t="s">
        <v>41</v>
      </c>
      <c r="E3" s="21" t="s">
        <v>42</v>
      </c>
    </row>
    <row r="4" spans="1:5">
      <c r="B4" s="30">
        <v>2005</v>
      </c>
      <c r="C4" s="30">
        <v>407.95</v>
      </c>
      <c r="D4" s="30">
        <v>524.05999999999995</v>
      </c>
      <c r="E4" s="30">
        <v>489.26</v>
      </c>
    </row>
    <row r="5" spans="1:5">
      <c r="B5" s="30">
        <v>2006</v>
      </c>
      <c r="C5" s="30">
        <v>417.76</v>
      </c>
      <c r="D5" s="30">
        <v>583.53</v>
      </c>
      <c r="E5" s="30">
        <v>536.33000000000004</v>
      </c>
    </row>
    <row r="6" spans="1:5">
      <c r="B6" s="30">
        <v>2007</v>
      </c>
      <c r="C6" s="30">
        <v>436.08</v>
      </c>
      <c r="D6" s="30">
        <v>598.53</v>
      </c>
      <c r="E6" s="30">
        <v>551.23</v>
      </c>
    </row>
    <row r="7" spans="1:5">
      <c r="B7" s="30">
        <v>2008</v>
      </c>
      <c r="C7" s="30">
        <v>449.3</v>
      </c>
      <c r="D7" s="30">
        <v>621.42999999999995</v>
      </c>
      <c r="E7" s="30">
        <v>568.76</v>
      </c>
    </row>
    <row r="8" spans="1:5">
      <c r="B8" s="30">
        <v>2009</v>
      </c>
      <c r="C8" s="30">
        <v>485.33</v>
      </c>
      <c r="D8" s="30">
        <v>608.05999999999995</v>
      </c>
      <c r="E8" s="30">
        <v>571.54</v>
      </c>
    </row>
    <row r="9" spans="1:5">
      <c r="B9" s="30">
        <v>2010</v>
      </c>
      <c r="C9" s="30">
        <v>447.35067420410951</v>
      </c>
      <c r="D9" s="30">
        <v>651.26163422124375</v>
      </c>
      <c r="E9" s="30">
        <v>590.75147128932883</v>
      </c>
    </row>
    <row r="10" spans="1:5">
      <c r="B10" s="30">
        <v>2011</v>
      </c>
      <c r="C10" s="30">
        <v>464.9</v>
      </c>
      <c r="D10" s="30">
        <v>657.94</v>
      </c>
      <c r="E10" s="30">
        <v>601.15</v>
      </c>
    </row>
    <row r="11" spans="1:5">
      <c r="B11" s="30">
        <v>2012</v>
      </c>
      <c r="C11" s="30">
        <v>478</v>
      </c>
      <c r="D11" s="30">
        <v>716</v>
      </c>
      <c r="E11" s="30">
        <v>640</v>
      </c>
    </row>
    <row r="12" spans="1:5">
      <c r="B12" s="30">
        <v>2013</v>
      </c>
      <c r="C12" s="30">
        <v>491</v>
      </c>
      <c r="D12" s="30">
        <v>724</v>
      </c>
      <c r="E12" s="30">
        <v>645</v>
      </c>
    </row>
    <row r="13" spans="1:5">
      <c r="B13" s="30">
        <v>2014</v>
      </c>
      <c r="C13" s="30">
        <v>464</v>
      </c>
      <c r="D13" s="30">
        <v>724</v>
      </c>
      <c r="E13" s="30">
        <v>659</v>
      </c>
    </row>
    <row r="14" spans="1:5">
      <c r="B14" s="30">
        <v>2015</v>
      </c>
      <c r="C14" s="30">
        <v>473</v>
      </c>
      <c r="D14" s="30">
        <v>755</v>
      </c>
      <c r="E14" s="30">
        <v>672</v>
      </c>
    </row>
    <row r="15" spans="1:5">
      <c r="B15" s="149">
        <v>2016</v>
      </c>
      <c r="C15" s="149">
        <v>515</v>
      </c>
      <c r="D15" s="149">
        <v>753</v>
      </c>
      <c r="E15" s="149">
        <v>685</v>
      </c>
    </row>
    <row r="16" spans="1:5">
      <c r="B16" s="149">
        <v>2017</v>
      </c>
      <c r="C16" s="149">
        <v>475</v>
      </c>
      <c r="D16" s="149">
        <v>868</v>
      </c>
      <c r="E16" s="149">
        <v>760</v>
      </c>
    </row>
    <row r="17" spans="2:5">
      <c r="B17" s="30">
        <v>2018</v>
      </c>
      <c r="C17" s="20">
        <v>511</v>
      </c>
      <c r="D17" s="20">
        <v>805</v>
      </c>
      <c r="E17" s="20">
        <v>724</v>
      </c>
    </row>
    <row r="18" spans="2:5">
      <c r="B18" s="30">
        <v>2019</v>
      </c>
      <c r="C18" s="20">
        <v>578</v>
      </c>
      <c r="D18" s="20">
        <v>819</v>
      </c>
      <c r="E18" s="20">
        <v>759</v>
      </c>
    </row>
    <row r="19" spans="2:5">
      <c r="B19" s="30">
        <v>2020</v>
      </c>
      <c r="C19" s="20">
        <v>559</v>
      </c>
      <c r="D19" s="20">
        <v>853</v>
      </c>
      <c r="E19" s="20">
        <v>788</v>
      </c>
    </row>
    <row r="20" spans="2:5">
      <c r="B20" s="30">
        <v>2021</v>
      </c>
      <c r="C20" s="20">
        <v>608</v>
      </c>
      <c r="D20" s="20">
        <v>800</v>
      </c>
      <c r="E20" s="20">
        <v>769</v>
      </c>
    </row>
    <row r="21" spans="2:5">
      <c r="B21" s="30">
        <v>2022</v>
      </c>
      <c r="C21" s="20">
        <v>668</v>
      </c>
      <c r="D21" s="20">
        <v>895</v>
      </c>
      <c r="E21" s="20">
        <v>868</v>
      </c>
    </row>
    <row r="22" spans="2:5">
      <c r="B22" s="30">
        <v>2023</v>
      </c>
      <c r="C22" s="20">
        <v>676</v>
      </c>
      <c r="D22" s="20">
        <v>931</v>
      </c>
      <c r="E22" s="20">
        <v>902</v>
      </c>
    </row>
    <row r="23" spans="2:5">
      <c r="B23" s="5" t="s">
        <v>664</v>
      </c>
      <c r="C23" s="1"/>
      <c r="D23" s="7"/>
      <c r="E23" s="7"/>
    </row>
    <row r="24" spans="2:5">
      <c r="C24" s="1"/>
      <c r="D24" s="7"/>
      <c r="E24" s="7"/>
    </row>
    <row r="25" spans="2:5">
      <c r="B25" t="s">
        <v>669</v>
      </c>
      <c r="C25" s="3"/>
      <c r="D25" s="7"/>
      <c r="E25" s="7"/>
    </row>
    <row r="26" spans="2:5">
      <c r="B26" t="s">
        <v>670</v>
      </c>
    </row>
    <row r="27" spans="2:5">
      <c r="B27" t="s">
        <v>672</v>
      </c>
    </row>
    <row r="28" spans="2:5">
      <c r="B28" t="s">
        <v>673</v>
      </c>
    </row>
    <row r="29" spans="2:5" ht="14.5" thickBot="1"/>
    <row r="30" spans="2:5" ht="14.5" thickBot="1">
      <c r="B30" s="368" t="s">
        <v>703</v>
      </c>
      <c r="C30" s="369"/>
    </row>
  </sheetData>
  <mergeCells count="1">
    <mergeCell ref="B30:C30"/>
  </mergeCells>
  <hyperlinks>
    <hyperlink ref="B30" location="CONTENTS!A1" display="RETURN TO CONTENTS PAG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C19"/>
  <sheetViews>
    <sheetView workbookViewId="0">
      <selection activeCell="B20" sqref="B20"/>
    </sheetView>
  </sheetViews>
  <sheetFormatPr defaultColWidth="9" defaultRowHeight="14"/>
  <cols>
    <col min="2" max="2" width="59.83203125" customWidth="1"/>
    <col min="3" max="3" width="13.83203125" customWidth="1"/>
  </cols>
  <sheetData>
    <row r="1" spans="1:3">
      <c r="A1" s="66" t="s">
        <v>638</v>
      </c>
    </row>
    <row r="3" spans="1:3">
      <c r="B3" s="332" t="s">
        <v>1007</v>
      </c>
      <c r="C3" s="212" t="s">
        <v>1008</v>
      </c>
    </row>
    <row r="4" spans="1:3" ht="13.75" customHeight="1">
      <c r="B4" s="332" t="s">
        <v>1009</v>
      </c>
      <c r="C4" s="71">
        <v>5.1999999999999998E-2</v>
      </c>
    </row>
    <row r="5" spans="1:3">
      <c r="B5" s="332" t="s">
        <v>1010</v>
      </c>
      <c r="C5" s="71">
        <v>0.08</v>
      </c>
    </row>
    <row r="6" spans="1:3">
      <c r="B6" s="332" t="s">
        <v>1011</v>
      </c>
      <c r="C6" s="72">
        <v>36555</v>
      </c>
    </row>
    <row r="7" spans="1:3">
      <c r="B7" s="332" t="s">
        <v>1012</v>
      </c>
      <c r="C7" s="71">
        <v>6.0000000000000001E-3</v>
      </c>
    </row>
    <row r="8" spans="1:3">
      <c r="B8" s="332" t="s">
        <v>1013</v>
      </c>
      <c r="C8" s="73">
        <v>732</v>
      </c>
    </row>
    <row r="9" spans="1:3">
      <c r="B9" s="332" t="s">
        <v>1014</v>
      </c>
      <c r="C9" s="73">
        <v>902</v>
      </c>
    </row>
    <row r="10" spans="1:3">
      <c r="B10" s="367" t="s">
        <v>636</v>
      </c>
      <c r="C10" s="367"/>
    </row>
    <row r="11" spans="1:3">
      <c r="B11" s="332" t="s">
        <v>922</v>
      </c>
      <c r="C11" s="72">
        <v>84069</v>
      </c>
    </row>
    <row r="12" spans="1:3">
      <c r="B12" s="332" t="s">
        <v>1015</v>
      </c>
      <c r="C12" s="73">
        <v>381060</v>
      </c>
    </row>
    <row r="13" spans="1:3">
      <c r="B13" s="332" t="s">
        <v>1016</v>
      </c>
      <c r="C13" s="72">
        <v>2675</v>
      </c>
    </row>
    <row r="14" spans="1:3">
      <c r="B14" s="332" t="s">
        <v>1017</v>
      </c>
      <c r="C14" s="73">
        <v>2461322</v>
      </c>
    </row>
    <row r="15" spans="1:3">
      <c r="B15" s="332" t="s">
        <v>1018</v>
      </c>
      <c r="C15" s="70">
        <v>608</v>
      </c>
    </row>
    <row r="16" spans="1:3">
      <c r="B16" s="332" t="s">
        <v>1019</v>
      </c>
      <c r="C16" s="70">
        <v>870</v>
      </c>
    </row>
    <row r="17" spans="2:3">
      <c r="B17" s="367" t="s">
        <v>637</v>
      </c>
      <c r="C17" s="367"/>
    </row>
    <row r="18" spans="2:3">
      <c r="B18" s="332" t="s">
        <v>1020</v>
      </c>
      <c r="C18" s="70">
        <v>344</v>
      </c>
    </row>
    <row r="19" spans="2:3">
      <c r="B19" s="332" t="s">
        <v>1021</v>
      </c>
      <c r="C19" s="70">
        <v>520</v>
      </c>
    </row>
  </sheetData>
  <mergeCells count="2">
    <mergeCell ref="B10:C10"/>
    <mergeCell ref="B17:C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C81"/>
  <sheetViews>
    <sheetView topLeftCell="A48" zoomScaleNormal="100" workbookViewId="0">
      <selection activeCell="B57" sqref="B57"/>
    </sheetView>
  </sheetViews>
  <sheetFormatPr defaultRowHeight="14"/>
  <cols>
    <col min="1" max="1" width="4.83203125" style="50" customWidth="1"/>
    <col min="2" max="2" width="14.5" style="56" customWidth="1"/>
    <col min="3" max="3" width="14.5" style="53" customWidth="1"/>
    <col min="4" max="253" width="9"/>
    <col min="254" max="254" width="4.08203125" customWidth="1"/>
    <col min="255" max="509" width="9"/>
    <col min="510" max="510" width="4.08203125" customWidth="1"/>
    <col min="511" max="765" width="9"/>
    <col min="766" max="766" width="4.08203125" customWidth="1"/>
    <col min="767" max="1021" width="9"/>
    <col min="1022" max="1022" width="4.08203125" customWidth="1"/>
    <col min="1023" max="1277" width="9"/>
    <col min="1278" max="1278" width="4.08203125" customWidth="1"/>
    <col min="1279" max="1533" width="9"/>
    <col min="1534" max="1534" width="4.08203125" customWidth="1"/>
    <col min="1535" max="1789" width="9"/>
    <col min="1790" max="1790" width="4.08203125" customWidth="1"/>
    <col min="1791" max="2045" width="9"/>
    <col min="2046" max="2046" width="4.08203125" customWidth="1"/>
    <col min="2047" max="2301" width="9"/>
    <col min="2302" max="2302" width="4.08203125" customWidth="1"/>
    <col min="2303" max="2557" width="9"/>
    <col min="2558" max="2558" width="4.08203125" customWidth="1"/>
    <col min="2559" max="2813" width="9"/>
    <col min="2814" max="2814" width="4.08203125" customWidth="1"/>
    <col min="2815" max="3069" width="9"/>
    <col min="3070" max="3070" width="4.08203125" customWidth="1"/>
    <col min="3071" max="3325" width="9"/>
    <col min="3326" max="3326" width="4.08203125" customWidth="1"/>
    <col min="3327" max="3581" width="9"/>
    <col min="3582" max="3582" width="4.08203125" customWidth="1"/>
    <col min="3583" max="3837" width="9"/>
    <col min="3838" max="3838" width="4.08203125" customWidth="1"/>
    <col min="3839" max="4093" width="9"/>
    <col min="4094" max="4094" width="4.08203125" customWidth="1"/>
    <col min="4095" max="4349" width="9"/>
    <col min="4350" max="4350" width="4.08203125" customWidth="1"/>
    <col min="4351" max="4605" width="9"/>
    <col min="4606" max="4606" width="4.08203125" customWidth="1"/>
    <col min="4607" max="4861" width="9"/>
    <col min="4862" max="4862" width="4.08203125" customWidth="1"/>
    <col min="4863" max="5117" width="9"/>
    <col min="5118" max="5118" width="4.08203125" customWidth="1"/>
    <col min="5119" max="5373" width="9"/>
    <col min="5374" max="5374" width="4.08203125" customWidth="1"/>
    <col min="5375" max="5629" width="9"/>
    <col min="5630" max="5630" width="4.08203125" customWidth="1"/>
    <col min="5631" max="5885" width="9"/>
    <col min="5886" max="5886" width="4.08203125" customWidth="1"/>
    <col min="5887" max="6141" width="9"/>
    <col min="6142" max="6142" width="4.08203125" customWidth="1"/>
    <col min="6143" max="6397" width="9"/>
    <col min="6398" max="6398" width="4.08203125" customWidth="1"/>
    <col min="6399" max="6653" width="9"/>
    <col min="6654" max="6654" width="4.08203125" customWidth="1"/>
    <col min="6655" max="6909" width="9"/>
    <col min="6910" max="6910" width="4.08203125" customWidth="1"/>
    <col min="6911" max="7165" width="9"/>
    <col min="7166" max="7166" width="4.08203125" customWidth="1"/>
    <col min="7167" max="7421" width="9"/>
    <col min="7422" max="7422" width="4.08203125" customWidth="1"/>
    <col min="7423" max="7677" width="9"/>
    <col min="7678" max="7678" width="4.08203125" customWidth="1"/>
    <col min="7679" max="7933" width="9"/>
    <col min="7934" max="7934" width="4.08203125" customWidth="1"/>
    <col min="7935" max="8189" width="9"/>
    <col min="8190" max="8190" width="4.08203125" customWidth="1"/>
    <col min="8191" max="8445" width="9"/>
    <col min="8446" max="8446" width="4.08203125" customWidth="1"/>
    <col min="8447" max="8701" width="9"/>
    <col min="8702" max="8702" width="4.08203125" customWidth="1"/>
    <col min="8703" max="8957" width="9"/>
    <col min="8958" max="8958" width="4.08203125" customWidth="1"/>
    <col min="8959" max="9213" width="9"/>
    <col min="9214" max="9214" width="4.08203125" customWidth="1"/>
    <col min="9215" max="9469" width="9"/>
    <col min="9470" max="9470" width="4.08203125" customWidth="1"/>
    <col min="9471" max="9725" width="9"/>
    <col min="9726" max="9726" width="4.08203125" customWidth="1"/>
    <col min="9727" max="9981" width="9"/>
    <col min="9982" max="9982" width="4.08203125" customWidth="1"/>
    <col min="9983" max="10237" width="9"/>
    <col min="10238" max="10238" width="4.08203125" customWidth="1"/>
    <col min="10239" max="10493" width="9"/>
    <col min="10494" max="10494" width="4.08203125" customWidth="1"/>
    <col min="10495" max="10749" width="9"/>
    <col min="10750" max="10750" width="4.08203125" customWidth="1"/>
    <col min="10751" max="11005" width="9"/>
    <col min="11006" max="11006" width="4.08203125" customWidth="1"/>
    <col min="11007" max="11261" width="9"/>
    <col min="11262" max="11262" width="4.08203125" customWidth="1"/>
    <col min="11263" max="11517" width="9"/>
    <col min="11518" max="11518" width="4.08203125" customWidth="1"/>
    <col min="11519" max="11773" width="9"/>
    <col min="11774" max="11774" width="4.08203125" customWidth="1"/>
    <col min="11775" max="12029" width="9"/>
    <col min="12030" max="12030" width="4.08203125" customWidth="1"/>
    <col min="12031" max="12285" width="9"/>
    <col min="12286" max="12286" width="4.08203125" customWidth="1"/>
    <col min="12287" max="12541" width="9"/>
    <col min="12542" max="12542" width="4.08203125" customWidth="1"/>
    <col min="12543" max="12797" width="9"/>
    <col min="12798" max="12798" width="4.08203125" customWidth="1"/>
    <col min="12799" max="13053" width="9"/>
    <col min="13054" max="13054" width="4.08203125" customWidth="1"/>
    <col min="13055" max="13309" width="9"/>
    <col min="13310" max="13310" width="4.08203125" customWidth="1"/>
    <col min="13311" max="13565" width="9"/>
    <col min="13566" max="13566" width="4.08203125" customWidth="1"/>
    <col min="13567" max="13821" width="9"/>
    <col min="13822" max="13822" width="4.08203125" customWidth="1"/>
    <col min="13823" max="14077" width="9"/>
    <col min="14078" max="14078" width="4.08203125" customWidth="1"/>
    <col min="14079" max="14333" width="9"/>
    <col min="14334" max="14334" width="4.08203125" customWidth="1"/>
    <col min="14335" max="14589" width="9"/>
    <col min="14590" max="14590" width="4.08203125" customWidth="1"/>
    <col min="14591" max="14845" width="9"/>
    <col min="14846" max="14846" width="4.08203125" customWidth="1"/>
    <col min="14847" max="15101" width="9"/>
    <col min="15102" max="15102" width="4.08203125" customWidth="1"/>
    <col min="15103" max="15357" width="9"/>
    <col min="15358" max="15358" width="4.08203125" customWidth="1"/>
    <col min="15359" max="15613" width="9"/>
    <col min="15614" max="15614" width="4.08203125" customWidth="1"/>
    <col min="15615" max="15869" width="9"/>
    <col min="15870" max="15870" width="4.08203125" customWidth="1"/>
    <col min="15871" max="16125" width="9"/>
    <col min="16126" max="16126" width="4.08203125" customWidth="1"/>
    <col min="16127" max="16384" width="9"/>
  </cols>
  <sheetData>
    <row r="1" spans="1:3" s="5" customFormat="1" ht="15" customHeight="1">
      <c r="A1" s="4" t="s">
        <v>1054</v>
      </c>
      <c r="B1" s="55"/>
      <c r="C1" s="52"/>
    </row>
    <row r="3" spans="1:3" s="13" customFormat="1" ht="28">
      <c r="A3" s="54"/>
      <c r="B3" s="58" t="s">
        <v>232</v>
      </c>
      <c r="C3" s="59" t="s">
        <v>24</v>
      </c>
    </row>
    <row r="4" spans="1:3">
      <c r="B4" s="150" t="s">
        <v>103</v>
      </c>
      <c r="C4" s="151">
        <v>0</v>
      </c>
    </row>
    <row r="5" spans="1:3">
      <c r="B5" s="150" t="s">
        <v>104</v>
      </c>
      <c r="C5" s="151">
        <v>0</v>
      </c>
    </row>
    <row r="6" spans="1:3">
      <c r="B6" s="150" t="s">
        <v>105</v>
      </c>
      <c r="C6" s="151">
        <v>0</v>
      </c>
    </row>
    <row r="7" spans="1:3">
      <c r="B7" s="150" t="s">
        <v>106</v>
      </c>
      <c r="C7" s="151">
        <v>0</v>
      </c>
    </row>
    <row r="8" spans="1:3">
      <c r="B8" s="150" t="s">
        <v>107</v>
      </c>
      <c r="C8" s="151">
        <v>0</v>
      </c>
    </row>
    <row r="9" spans="1:3">
      <c r="B9" s="150" t="s">
        <v>108</v>
      </c>
      <c r="C9" s="151">
        <v>0</v>
      </c>
    </row>
    <row r="10" spans="1:3">
      <c r="B10" s="150" t="s">
        <v>109</v>
      </c>
      <c r="C10" s="151">
        <v>0</v>
      </c>
    </row>
    <row r="11" spans="1:3">
      <c r="B11" s="150" t="s">
        <v>110</v>
      </c>
      <c r="C11" s="151">
        <v>0</v>
      </c>
    </row>
    <row r="12" spans="1:3">
      <c r="B12" s="150" t="s">
        <v>111</v>
      </c>
      <c r="C12" s="151">
        <v>0</v>
      </c>
    </row>
    <row r="13" spans="1:3">
      <c r="B13" s="150" t="s">
        <v>112</v>
      </c>
      <c r="C13" s="151">
        <v>0</v>
      </c>
    </row>
    <row r="14" spans="1:3">
      <c r="B14" s="150" t="s">
        <v>113</v>
      </c>
      <c r="C14" s="151">
        <v>0</v>
      </c>
    </row>
    <row r="15" spans="1:3">
      <c r="B15" s="150" t="s">
        <v>114</v>
      </c>
      <c r="C15" s="151">
        <v>0</v>
      </c>
    </row>
    <row r="16" spans="1:3">
      <c r="A16" s="51"/>
      <c r="B16" s="150" t="s">
        <v>115</v>
      </c>
      <c r="C16" s="151">
        <v>3.4985422740524781E-3</v>
      </c>
    </row>
    <row r="17" spans="2:3">
      <c r="B17" s="150" t="s">
        <v>116</v>
      </c>
      <c r="C17" s="151">
        <v>2.3323615160349854E-3</v>
      </c>
    </row>
    <row r="18" spans="2:3">
      <c r="B18" s="150" t="s">
        <v>117</v>
      </c>
      <c r="C18" s="151">
        <v>7.5801749271137029E-3</v>
      </c>
    </row>
    <row r="19" spans="2:3">
      <c r="B19" s="150" t="s">
        <v>118</v>
      </c>
      <c r="C19" s="151">
        <v>1.1078717201166181E-2</v>
      </c>
    </row>
    <row r="20" spans="2:3">
      <c r="B20" s="150" t="s">
        <v>119</v>
      </c>
      <c r="C20" s="151">
        <v>1.5160349854227406E-2</v>
      </c>
    </row>
    <row r="21" spans="2:3">
      <c r="B21" s="150" t="s">
        <v>120</v>
      </c>
      <c r="C21" s="151">
        <v>3.3819241982507291E-2</v>
      </c>
    </row>
    <row r="22" spans="2:3">
      <c r="B22" s="150" t="s">
        <v>121</v>
      </c>
      <c r="C22" s="151">
        <v>3.5568513119533525E-2</v>
      </c>
    </row>
    <row r="23" spans="2:3">
      <c r="B23" s="150" t="s">
        <v>122</v>
      </c>
      <c r="C23" s="151">
        <v>3.7900874635568516E-2</v>
      </c>
    </row>
    <row r="24" spans="2:3">
      <c r="B24" s="150" t="s">
        <v>123</v>
      </c>
      <c r="C24" s="151">
        <v>3.3819241982507291E-2</v>
      </c>
    </row>
    <row r="25" spans="2:3">
      <c r="B25" s="150" t="s">
        <v>124</v>
      </c>
      <c r="C25" s="151">
        <v>4.6064139941690965E-2</v>
      </c>
    </row>
    <row r="26" spans="2:3">
      <c r="B26" s="150" t="s">
        <v>125</v>
      </c>
      <c r="C26" s="151">
        <v>4.2565597667638483E-2</v>
      </c>
    </row>
    <row r="27" spans="2:3">
      <c r="B27" s="150" t="s">
        <v>126</v>
      </c>
      <c r="C27" s="151">
        <v>4.7230320699708457E-2</v>
      </c>
    </row>
    <row r="28" spans="2:3">
      <c r="B28" s="150" t="s">
        <v>127</v>
      </c>
      <c r="C28" s="151">
        <v>4.8979591836734691E-2</v>
      </c>
    </row>
    <row r="29" spans="2:3">
      <c r="B29" s="150" t="s">
        <v>128</v>
      </c>
      <c r="C29" s="151">
        <v>4.3731778425655975E-2</v>
      </c>
    </row>
    <row r="30" spans="2:3">
      <c r="B30" s="150" t="s">
        <v>129</v>
      </c>
      <c r="C30" s="151">
        <v>3.0903790087463558E-2</v>
      </c>
    </row>
    <row r="31" spans="2:3">
      <c r="B31" s="150" t="s">
        <v>130</v>
      </c>
      <c r="C31" s="151">
        <v>2.7405247813411079E-2</v>
      </c>
    </row>
    <row r="32" spans="2:3">
      <c r="B32" s="150" t="s">
        <v>131</v>
      </c>
      <c r="C32" s="151">
        <v>2.7988338192419825E-2</v>
      </c>
    </row>
    <row r="33" spans="2:3">
      <c r="B33" s="150" t="s">
        <v>132</v>
      </c>
      <c r="C33" s="151">
        <v>3.5568513119533525E-2</v>
      </c>
    </row>
    <row r="34" spans="2:3">
      <c r="B34" s="150" t="s">
        <v>133</v>
      </c>
      <c r="C34" s="151">
        <v>2.7988338192419825E-2</v>
      </c>
    </row>
    <row r="35" spans="2:3">
      <c r="B35" s="150" t="s">
        <v>134</v>
      </c>
      <c r="C35" s="151">
        <v>2.4489795918367346E-2</v>
      </c>
    </row>
    <row r="36" spans="2:3">
      <c r="B36" s="150" t="s">
        <v>135</v>
      </c>
      <c r="C36" s="151">
        <v>2.8571428571428571E-2</v>
      </c>
    </row>
    <row r="37" spans="2:3">
      <c r="B37" s="150" t="s">
        <v>136</v>
      </c>
      <c r="C37" s="151">
        <v>3.2069970845481049E-2</v>
      </c>
    </row>
    <row r="38" spans="2:3">
      <c r="B38" s="150" t="s">
        <v>137</v>
      </c>
      <c r="C38" s="151">
        <v>2.5072886297376092E-2</v>
      </c>
    </row>
    <row r="39" spans="2:3">
      <c r="B39" s="150" t="s">
        <v>138</v>
      </c>
      <c r="C39" s="151">
        <v>1.7492711370262391E-2</v>
      </c>
    </row>
    <row r="40" spans="2:3">
      <c r="B40" s="150" t="s">
        <v>139</v>
      </c>
      <c r="C40" s="151">
        <v>2.39067055393586E-2</v>
      </c>
    </row>
    <row r="41" spans="2:3">
      <c r="B41" s="150" t="s">
        <v>140</v>
      </c>
      <c r="C41" s="151">
        <v>1.0495626822157435E-2</v>
      </c>
    </row>
    <row r="42" spans="2:3">
      <c r="B42" s="150" t="s">
        <v>141</v>
      </c>
      <c r="C42" s="151">
        <v>1.5160349854227406E-2</v>
      </c>
    </row>
    <row r="43" spans="2:3">
      <c r="B43" s="150" t="s">
        <v>142</v>
      </c>
      <c r="C43" s="151">
        <v>8.7463556851311956E-3</v>
      </c>
    </row>
    <row r="44" spans="2:3">
      <c r="B44" s="150" t="s">
        <v>143</v>
      </c>
      <c r="C44" s="151">
        <v>1.6326530612244899E-2</v>
      </c>
    </row>
    <row r="45" spans="2:3">
      <c r="B45" s="150" t="s">
        <v>144</v>
      </c>
      <c r="C45" s="151">
        <v>1.1661807580174927E-2</v>
      </c>
    </row>
    <row r="46" spans="2:3">
      <c r="B46" s="150" t="s">
        <v>145</v>
      </c>
      <c r="C46" s="151">
        <v>1.2244897959183673E-2</v>
      </c>
    </row>
    <row r="47" spans="2:3">
      <c r="B47" s="150" t="s">
        <v>146</v>
      </c>
      <c r="C47" s="151">
        <v>1.3411078717201166E-2</v>
      </c>
    </row>
    <row r="48" spans="2:3">
      <c r="B48" s="150" t="s">
        <v>147</v>
      </c>
      <c r="C48" s="151">
        <v>1.2244897959183673E-2</v>
      </c>
    </row>
    <row r="49" spans="2:3">
      <c r="B49" s="150" t="s">
        <v>148</v>
      </c>
      <c r="C49" s="151">
        <v>8.7463556851311956E-3</v>
      </c>
    </row>
    <row r="50" spans="2:3">
      <c r="B50" s="150" t="s">
        <v>149</v>
      </c>
      <c r="C50" s="151">
        <v>1.5160349854227406E-2</v>
      </c>
    </row>
    <row r="51" spans="2:3">
      <c r="B51" s="150" t="s">
        <v>150</v>
      </c>
      <c r="C51" s="151">
        <v>3.4985422740524781E-3</v>
      </c>
    </row>
    <row r="52" spans="2:3">
      <c r="B52" s="150" t="s">
        <v>151</v>
      </c>
      <c r="C52" s="151">
        <v>7.5801749271137029E-3</v>
      </c>
    </row>
    <row r="53" spans="2:3">
      <c r="B53" s="150" t="s">
        <v>152</v>
      </c>
      <c r="C53" s="151">
        <v>3.4985422740524781E-3</v>
      </c>
    </row>
    <row r="54" spans="2:3">
      <c r="B54" s="150" t="s">
        <v>153</v>
      </c>
      <c r="C54" s="151">
        <v>1.2244897959183673E-2</v>
      </c>
    </row>
    <row r="55" spans="2:3">
      <c r="B55" s="150" t="s">
        <v>154</v>
      </c>
      <c r="C55" s="151">
        <v>3.4985422740524781E-3</v>
      </c>
    </row>
    <row r="56" spans="2:3">
      <c r="B56" s="150" t="s">
        <v>155</v>
      </c>
      <c r="C56" s="151">
        <v>9.3294460641399415E-3</v>
      </c>
    </row>
    <row r="57" spans="2:3">
      <c r="B57" s="150" t="s">
        <v>156</v>
      </c>
      <c r="C57" s="151">
        <v>5.8309037900874635E-3</v>
      </c>
    </row>
    <row r="58" spans="2:3">
      <c r="B58" s="150" t="s">
        <v>157</v>
      </c>
      <c r="C58" s="151">
        <v>4.0816326530612249E-3</v>
      </c>
    </row>
    <row r="59" spans="2:3">
      <c r="B59" s="150" t="s">
        <v>158</v>
      </c>
      <c r="C59" s="151">
        <v>6.4139941690962102E-3</v>
      </c>
    </row>
    <row r="60" spans="2:3">
      <c r="B60" s="150" t="s">
        <v>159</v>
      </c>
      <c r="C60" s="151">
        <v>2.3323615160349854E-3</v>
      </c>
    </row>
    <row r="61" spans="2:3">
      <c r="B61" s="150" t="s">
        <v>160</v>
      </c>
      <c r="C61" s="151">
        <v>2.9154518950437317E-3</v>
      </c>
    </row>
    <row r="62" spans="2:3">
      <c r="B62" s="150" t="s">
        <v>161</v>
      </c>
      <c r="C62" s="151">
        <v>4.0816326530612249E-3</v>
      </c>
    </row>
    <row r="63" spans="2:3">
      <c r="B63" s="150" t="s">
        <v>162</v>
      </c>
      <c r="C63" s="151">
        <v>2.9154518950437317E-3</v>
      </c>
    </row>
    <row r="64" spans="2:3">
      <c r="B64" s="150" t="s">
        <v>163</v>
      </c>
      <c r="C64" s="151">
        <v>4.6647230320699708E-3</v>
      </c>
    </row>
    <row r="65" spans="2:3">
      <c r="B65" s="150" t="s">
        <v>164</v>
      </c>
      <c r="C65" s="151">
        <v>5.8309037900874635E-3</v>
      </c>
    </row>
    <row r="66" spans="2:3">
      <c r="B66" s="150" t="s">
        <v>165</v>
      </c>
      <c r="C66" s="151">
        <v>2.3323615160349854E-3</v>
      </c>
    </row>
    <row r="67" spans="2:3">
      <c r="B67" s="150" t="s">
        <v>166</v>
      </c>
      <c r="C67" s="151">
        <v>3.4985422740524781E-3</v>
      </c>
    </row>
    <row r="68" spans="2:3">
      <c r="B68" s="150" t="s">
        <v>761</v>
      </c>
      <c r="C68" s="235">
        <v>2.9154518950437317E-3</v>
      </c>
    </row>
    <row r="69" spans="2:3">
      <c r="B69" s="150" t="s">
        <v>762</v>
      </c>
      <c r="C69" s="235">
        <v>3.4985422740524781E-3</v>
      </c>
    </row>
    <row r="70" spans="2:3">
      <c r="B70" s="150" t="s">
        <v>763</v>
      </c>
      <c r="C70" s="235">
        <v>3.4985422740524781E-3</v>
      </c>
    </row>
    <row r="71" spans="2:3">
      <c r="B71" s="150" t="s">
        <v>764</v>
      </c>
      <c r="C71" s="235">
        <v>5.8309037900874635E-4</v>
      </c>
    </row>
    <row r="75" spans="2:3">
      <c r="B75" s="5" t="s">
        <v>664</v>
      </c>
    </row>
    <row r="76" spans="2:3">
      <c r="B76"/>
    </row>
    <row r="77" spans="2:3">
      <c r="B77" t="s">
        <v>670</v>
      </c>
    </row>
    <row r="78" spans="2:3">
      <c r="B78" t="s">
        <v>672</v>
      </c>
    </row>
    <row r="79" spans="2:3">
      <c r="B79" t="s">
        <v>673</v>
      </c>
    </row>
    <row r="80" spans="2:3" ht="14.5" thickBot="1"/>
    <row r="81" spans="2:3" ht="14.5" thickBot="1">
      <c r="B81" s="368" t="s">
        <v>703</v>
      </c>
      <c r="C81" s="369"/>
    </row>
  </sheetData>
  <mergeCells count="1">
    <mergeCell ref="B81:C81"/>
  </mergeCells>
  <hyperlinks>
    <hyperlink ref="B81" location="CONTENTS!A1" display="RETURN TO CONTENTS PAGE"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C25"/>
  <sheetViews>
    <sheetView workbookViewId="0">
      <selection activeCell="B6" sqref="B6"/>
    </sheetView>
  </sheetViews>
  <sheetFormatPr defaultRowHeight="14"/>
  <cols>
    <col min="2" max="3" width="14.5" customWidth="1"/>
  </cols>
  <sheetData>
    <row r="1" spans="1:3">
      <c r="A1" s="12" t="s">
        <v>1055</v>
      </c>
    </row>
    <row r="3" spans="1:3" s="13" customFormat="1" ht="28">
      <c r="B3" s="31"/>
      <c r="C3" s="31" t="s">
        <v>242</v>
      </c>
    </row>
    <row r="4" spans="1:3">
      <c r="B4" s="20" t="s">
        <v>235</v>
      </c>
      <c r="C4" s="23">
        <v>709.52450900000008</v>
      </c>
    </row>
    <row r="5" spans="1:3">
      <c r="B5" s="20" t="s">
        <v>236</v>
      </c>
      <c r="C5" s="23">
        <v>786.57294500000012</v>
      </c>
    </row>
    <row r="6" spans="1:3">
      <c r="B6" s="20" t="s">
        <v>237</v>
      </c>
      <c r="C6" s="23">
        <v>868.09902699999998</v>
      </c>
    </row>
    <row r="7" spans="1:3">
      <c r="B7" s="20" t="s">
        <v>238</v>
      </c>
      <c r="C7" s="23">
        <v>866.52300000000002</v>
      </c>
    </row>
    <row r="8" spans="1:3">
      <c r="B8" s="20" t="s">
        <v>239</v>
      </c>
      <c r="C8" s="23">
        <v>888.029</v>
      </c>
    </row>
    <row r="9" spans="1:3">
      <c r="B9" s="20" t="s">
        <v>240</v>
      </c>
      <c r="C9" s="23">
        <v>877.31160000000011</v>
      </c>
    </row>
    <row r="10" spans="1:3">
      <c r="B10" s="20" t="s">
        <v>0</v>
      </c>
      <c r="C10" s="23">
        <v>853.94100000000003</v>
      </c>
    </row>
    <row r="11" spans="1:3">
      <c r="B11" s="20" t="s">
        <v>1</v>
      </c>
      <c r="C11" s="23">
        <v>891.39099999999996</v>
      </c>
    </row>
    <row r="12" spans="1:3">
      <c r="B12" s="20" t="s">
        <v>2</v>
      </c>
      <c r="C12" s="23">
        <v>843.57482800000014</v>
      </c>
    </row>
    <row r="13" spans="1:3">
      <c r="B13" s="20" t="s">
        <v>178</v>
      </c>
      <c r="C13" s="23">
        <v>896</v>
      </c>
    </row>
    <row r="14" spans="1:3">
      <c r="B14" s="20" t="s">
        <v>241</v>
      </c>
      <c r="C14" s="23">
        <v>934</v>
      </c>
    </row>
    <row r="15" spans="1:3">
      <c r="B15" s="20" t="s">
        <v>411</v>
      </c>
      <c r="C15" s="23">
        <v>959</v>
      </c>
    </row>
    <row r="16" spans="1:3">
      <c r="B16" s="20" t="s">
        <v>729</v>
      </c>
      <c r="C16" s="23">
        <v>1066</v>
      </c>
    </row>
    <row r="17" spans="2:3">
      <c r="B17" s="20" t="s">
        <v>741</v>
      </c>
      <c r="C17" s="23">
        <v>1036</v>
      </c>
    </row>
    <row r="18" spans="2:3">
      <c r="B18" s="20" t="s">
        <v>755</v>
      </c>
      <c r="C18" s="23">
        <v>1067</v>
      </c>
    </row>
    <row r="19" spans="2:3">
      <c r="B19" s="20" t="s">
        <v>846</v>
      </c>
      <c r="C19" s="23">
        <v>1158</v>
      </c>
    </row>
    <row r="20" spans="2:3">
      <c r="B20" s="20" t="s">
        <v>873</v>
      </c>
      <c r="C20" s="23">
        <v>1013</v>
      </c>
    </row>
    <row r="21" spans="2:3">
      <c r="B21" s="20" t="s">
        <v>939</v>
      </c>
      <c r="C21" s="23">
        <v>1174</v>
      </c>
    </row>
    <row r="22" spans="2:3">
      <c r="B22" s="20" t="s">
        <v>991</v>
      </c>
      <c r="C22" s="23">
        <v>1312</v>
      </c>
    </row>
    <row r="23" spans="2:3">
      <c r="B23" s="5" t="s">
        <v>677</v>
      </c>
    </row>
    <row r="24" spans="2:3" ht="14.5" thickBot="1"/>
    <row r="25" spans="2:3" ht="14.5" thickBot="1">
      <c r="B25" s="368" t="s">
        <v>703</v>
      </c>
      <c r="C25" s="369"/>
    </row>
  </sheetData>
  <mergeCells count="1">
    <mergeCell ref="B25:C25"/>
  </mergeCells>
  <hyperlinks>
    <hyperlink ref="B25" location="CONTENTS!A1" display="RETURN TO CONTENTS PAG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O21"/>
  <sheetViews>
    <sheetView zoomScale="80" zoomScaleNormal="80" workbookViewId="0">
      <selection activeCell="C18" sqref="C18"/>
    </sheetView>
  </sheetViews>
  <sheetFormatPr defaultRowHeight="14"/>
  <cols>
    <col min="2" max="2" width="31.5" bestFit="1" customWidth="1"/>
    <col min="3" max="13" width="9.6640625" bestFit="1" customWidth="1"/>
    <col min="14" max="14" width="9.83203125" customWidth="1"/>
    <col min="15" max="15" width="9.33203125" customWidth="1"/>
  </cols>
  <sheetData>
    <row r="1" spans="1:15">
      <c r="A1" s="12" t="s">
        <v>1056</v>
      </c>
    </row>
    <row r="3" spans="1:15">
      <c r="B3" s="20"/>
      <c r="C3" s="21" t="s">
        <v>0</v>
      </c>
      <c r="D3" s="21" t="s">
        <v>1</v>
      </c>
      <c r="E3" s="21" t="s">
        <v>2</v>
      </c>
      <c r="F3" s="21" t="s">
        <v>178</v>
      </c>
      <c r="G3" s="21" t="s">
        <v>241</v>
      </c>
      <c r="H3" s="21" t="s">
        <v>411</v>
      </c>
      <c r="I3" s="21" t="s">
        <v>729</v>
      </c>
      <c r="J3" s="236" t="s">
        <v>741</v>
      </c>
      <c r="K3" s="21" t="s">
        <v>755</v>
      </c>
      <c r="L3" s="21" t="s">
        <v>846</v>
      </c>
      <c r="M3" s="21" t="s">
        <v>873</v>
      </c>
      <c r="N3" s="21" t="s">
        <v>939</v>
      </c>
      <c r="O3" s="21" t="s">
        <v>991</v>
      </c>
    </row>
    <row r="4" spans="1:15">
      <c r="B4" s="20" t="s">
        <v>243</v>
      </c>
      <c r="C4" s="30">
        <v>21.783999999999999</v>
      </c>
      <c r="D4" s="30">
        <v>21.699000000000002</v>
      </c>
      <c r="E4" s="30">
        <v>21.909612000000003</v>
      </c>
      <c r="F4" s="30">
        <v>20.08821</v>
      </c>
      <c r="G4" s="30" t="s">
        <v>244</v>
      </c>
      <c r="H4" s="127">
        <v>0</v>
      </c>
      <c r="I4" s="127"/>
      <c r="J4" s="20"/>
      <c r="K4" s="20"/>
      <c r="L4" s="20"/>
      <c r="M4" s="20"/>
      <c r="N4" s="20"/>
      <c r="O4" s="20"/>
    </row>
    <row r="5" spans="1:15">
      <c r="B5" s="20" t="s">
        <v>245</v>
      </c>
      <c r="C5" s="30">
        <v>32.045999999999999</v>
      </c>
      <c r="D5" s="30">
        <v>32.481000000000002</v>
      </c>
      <c r="E5" s="30">
        <v>30.872936000000003</v>
      </c>
      <c r="F5" s="30">
        <v>32.784312999999997</v>
      </c>
      <c r="G5" s="30">
        <v>29.235471</v>
      </c>
      <c r="H5" s="127">
        <v>31</v>
      </c>
      <c r="I5" s="127">
        <v>33</v>
      </c>
      <c r="J5" s="20">
        <v>33</v>
      </c>
      <c r="K5" s="20">
        <v>28</v>
      </c>
      <c r="L5" s="20">
        <v>27</v>
      </c>
      <c r="M5" s="20">
        <v>24</v>
      </c>
      <c r="N5" s="30">
        <v>24.3</v>
      </c>
      <c r="O5" s="30">
        <v>30.3</v>
      </c>
    </row>
    <row r="6" spans="1:15">
      <c r="B6" s="20" t="s">
        <v>246</v>
      </c>
      <c r="C6" s="30">
        <v>100.499</v>
      </c>
      <c r="D6" s="30">
        <v>97.180426999999995</v>
      </c>
      <c r="E6" s="30">
        <v>97.456709000000004</v>
      </c>
      <c r="F6" s="30">
        <v>95.993547000000007</v>
      </c>
      <c r="G6" s="30">
        <v>93.654058000000006</v>
      </c>
      <c r="H6" s="127">
        <v>94</v>
      </c>
      <c r="I6" s="127">
        <v>99</v>
      </c>
      <c r="J6" s="20">
        <v>100</v>
      </c>
      <c r="K6" s="20">
        <v>112</v>
      </c>
      <c r="L6" s="20">
        <v>119</v>
      </c>
      <c r="M6" s="20">
        <v>119</v>
      </c>
      <c r="N6" s="30">
        <v>118.16</v>
      </c>
      <c r="O6" s="30">
        <v>179.7</v>
      </c>
    </row>
    <row r="7" spans="1:15">
      <c r="B7" s="20" t="s">
        <v>247</v>
      </c>
      <c r="C7" s="30">
        <v>17.786999999999999</v>
      </c>
      <c r="D7" s="30">
        <v>16.878796999999999</v>
      </c>
      <c r="E7" s="30">
        <v>16.483446000000001</v>
      </c>
      <c r="F7" s="30">
        <v>16.003153000000001</v>
      </c>
      <c r="G7" s="30">
        <v>15.402282</v>
      </c>
      <c r="H7" s="127">
        <v>17</v>
      </c>
      <c r="I7" s="127">
        <v>18</v>
      </c>
      <c r="J7" s="20">
        <v>19</v>
      </c>
      <c r="K7" s="20">
        <v>20</v>
      </c>
      <c r="L7" s="20">
        <v>21</v>
      </c>
      <c r="M7" s="20">
        <v>21</v>
      </c>
      <c r="N7" s="30">
        <v>20.9</v>
      </c>
      <c r="O7" s="30">
        <v>26.1</v>
      </c>
    </row>
    <row r="8" spans="1:15">
      <c r="B8" s="20" t="s">
        <v>248</v>
      </c>
      <c r="C8" s="30">
        <v>155.126</v>
      </c>
      <c r="D8" s="30">
        <v>163.26879099999999</v>
      </c>
      <c r="E8" s="30">
        <v>165</v>
      </c>
      <c r="F8" s="30">
        <v>180.616671</v>
      </c>
      <c r="G8" s="30">
        <v>240.82168799999999</v>
      </c>
      <c r="H8" s="127">
        <v>244</v>
      </c>
      <c r="I8" s="127">
        <v>263</v>
      </c>
      <c r="J8" s="20">
        <v>274</v>
      </c>
      <c r="K8" s="20">
        <v>277</v>
      </c>
      <c r="L8" s="20">
        <v>286</v>
      </c>
      <c r="M8" s="20">
        <v>278</v>
      </c>
      <c r="N8" s="30">
        <v>282.69299999999998</v>
      </c>
      <c r="O8" s="30">
        <v>302.10000000000002</v>
      </c>
    </row>
    <row r="9" spans="1:15">
      <c r="B9" s="20" t="s">
        <v>249</v>
      </c>
      <c r="C9" s="30">
        <v>34.951000000000001</v>
      </c>
      <c r="D9" s="30">
        <v>33.045847000000002</v>
      </c>
      <c r="E9" s="30">
        <v>31.874133</v>
      </c>
      <c r="F9" s="30">
        <v>30.867037</v>
      </c>
      <c r="G9" s="30">
        <v>29.396284999999999</v>
      </c>
      <c r="H9" s="127">
        <v>29</v>
      </c>
      <c r="I9" s="127">
        <v>33</v>
      </c>
      <c r="J9" s="20">
        <v>35</v>
      </c>
      <c r="K9" s="20">
        <v>36</v>
      </c>
      <c r="L9" s="20">
        <v>39</v>
      </c>
      <c r="M9" s="20">
        <v>39</v>
      </c>
      <c r="N9" s="30">
        <v>36.4</v>
      </c>
      <c r="O9" s="30">
        <v>58.2</v>
      </c>
    </row>
    <row r="10" spans="1:15">
      <c r="B10" s="20" t="s">
        <v>250</v>
      </c>
      <c r="C10" s="30">
        <v>74.453000000000003</v>
      </c>
      <c r="D10" s="30">
        <v>75.727433000000005</v>
      </c>
      <c r="E10" s="30">
        <v>73.553869000000006</v>
      </c>
      <c r="F10" s="30">
        <v>88.008972</v>
      </c>
      <c r="G10" s="30">
        <v>102.03091999999999</v>
      </c>
      <c r="H10" s="127">
        <v>99</v>
      </c>
      <c r="I10" s="127">
        <v>108</v>
      </c>
      <c r="J10" s="20">
        <v>114</v>
      </c>
      <c r="K10" s="20">
        <v>120</v>
      </c>
      <c r="L10" s="20">
        <v>126</v>
      </c>
      <c r="M10" s="20">
        <v>116</v>
      </c>
      <c r="N10" s="30">
        <v>99.45</v>
      </c>
      <c r="O10" s="30">
        <v>116.6</v>
      </c>
    </row>
    <row r="11" spans="1:15">
      <c r="B11" s="20" t="s">
        <v>251</v>
      </c>
      <c r="C11" s="30">
        <v>305.197</v>
      </c>
      <c r="D11" s="30">
        <v>317.72300000000001</v>
      </c>
      <c r="E11" s="30">
        <v>333</v>
      </c>
      <c r="F11" s="30">
        <v>325.04065500000002</v>
      </c>
      <c r="G11" s="30" t="s">
        <v>244</v>
      </c>
      <c r="H11" s="127">
        <v>0</v>
      </c>
      <c r="I11" s="127"/>
      <c r="J11" s="20"/>
      <c r="K11" s="20"/>
      <c r="L11" s="20"/>
      <c r="M11" s="20"/>
      <c r="N11" s="30"/>
      <c r="O11" s="30"/>
    </row>
    <row r="12" spans="1:15">
      <c r="B12" s="20" t="s">
        <v>252</v>
      </c>
      <c r="C12" s="30">
        <v>16.472000000000001</v>
      </c>
      <c r="D12" s="30">
        <v>18.986371999999999</v>
      </c>
      <c r="E12" s="30">
        <v>17.991026999999999</v>
      </c>
      <c r="F12" s="30">
        <v>28.763031000000002</v>
      </c>
      <c r="G12" s="30">
        <v>301.71708599999999</v>
      </c>
      <c r="H12" s="127">
        <v>303</v>
      </c>
      <c r="I12" s="127">
        <v>310</v>
      </c>
      <c r="J12" s="20">
        <v>314</v>
      </c>
      <c r="K12" s="20">
        <v>313</v>
      </c>
      <c r="L12" s="20">
        <v>338</v>
      </c>
      <c r="M12" s="20">
        <v>342</v>
      </c>
      <c r="N12" s="30">
        <v>406.2</v>
      </c>
      <c r="O12" s="30">
        <v>429.4</v>
      </c>
    </row>
    <row r="13" spans="1:15">
      <c r="B13" s="20" t="s">
        <v>79</v>
      </c>
      <c r="C13" s="30" t="s">
        <v>244</v>
      </c>
      <c r="D13" s="30" t="s">
        <v>244</v>
      </c>
      <c r="E13" s="30" t="s">
        <v>244</v>
      </c>
      <c r="F13" s="30" t="s">
        <v>244</v>
      </c>
      <c r="G13" s="30">
        <v>29.505324999999999</v>
      </c>
      <c r="H13" s="127">
        <v>27</v>
      </c>
      <c r="I13" s="127">
        <v>32</v>
      </c>
      <c r="J13" s="20">
        <v>32</v>
      </c>
      <c r="K13" s="20">
        <v>32</v>
      </c>
      <c r="L13" s="20">
        <v>32</v>
      </c>
      <c r="M13" s="20">
        <v>34</v>
      </c>
      <c r="N13" s="30">
        <v>37.5</v>
      </c>
      <c r="O13" s="30">
        <v>47.6</v>
      </c>
    </row>
    <row r="14" spans="1:15">
      <c r="B14" s="20" t="s">
        <v>253</v>
      </c>
      <c r="C14" s="30">
        <v>71.344999999999999</v>
      </c>
      <c r="D14" s="30">
        <v>75.162554</v>
      </c>
      <c r="E14" s="30">
        <v>76.601932000000005</v>
      </c>
      <c r="F14" s="30">
        <v>78.067854999999994</v>
      </c>
      <c r="G14" s="30">
        <v>82.287469999999999</v>
      </c>
      <c r="H14" s="127">
        <v>77</v>
      </c>
      <c r="I14" s="127">
        <v>71</v>
      </c>
      <c r="J14" s="20">
        <v>75</v>
      </c>
      <c r="K14" s="20">
        <v>80</v>
      </c>
      <c r="L14" s="20">
        <v>83</v>
      </c>
      <c r="M14" s="20">
        <v>86</v>
      </c>
      <c r="N14" s="30">
        <v>89.893000000000001</v>
      </c>
      <c r="O14" s="30">
        <v>47.5</v>
      </c>
    </row>
    <row r="15" spans="1:15">
      <c r="B15" s="20" t="s">
        <v>1022</v>
      </c>
      <c r="C15" s="30"/>
      <c r="D15" s="226"/>
      <c r="E15" s="226"/>
      <c r="F15" s="226"/>
      <c r="G15" s="226"/>
      <c r="H15" s="127"/>
      <c r="I15" s="127"/>
      <c r="J15" s="20"/>
      <c r="K15" s="20"/>
      <c r="L15" s="20"/>
      <c r="M15" s="20"/>
      <c r="N15" s="30"/>
      <c r="O15" s="30">
        <v>80.599999999999994</v>
      </c>
    </row>
    <row r="16" spans="1:15">
      <c r="B16" s="20" t="s">
        <v>1023</v>
      </c>
      <c r="C16" s="30"/>
      <c r="D16" s="226"/>
      <c r="E16" s="226"/>
      <c r="F16" s="226"/>
      <c r="G16" s="226"/>
      <c r="H16" s="127"/>
      <c r="I16" s="127"/>
      <c r="J16" s="20"/>
      <c r="K16" s="20"/>
      <c r="L16" s="20"/>
      <c r="M16" s="20"/>
      <c r="N16" s="30"/>
      <c r="O16" s="30">
        <v>6.6</v>
      </c>
    </row>
    <row r="17" spans="2:15">
      <c r="B17" s="20" t="s">
        <v>4</v>
      </c>
      <c r="C17" s="30">
        <v>14.690000000000001</v>
      </c>
      <c r="D17" s="226">
        <v>16.116575000000001</v>
      </c>
      <c r="E17" s="226">
        <v>16.099952999999999</v>
      </c>
      <c r="F17" s="226">
        <v>16.213979999999999</v>
      </c>
      <c r="G17" s="226">
        <v>6.9190610000000001</v>
      </c>
      <c r="H17" s="127">
        <v>17</v>
      </c>
      <c r="I17" s="127">
        <v>18</v>
      </c>
      <c r="J17" s="20">
        <v>17</v>
      </c>
      <c r="K17" s="20">
        <v>18</v>
      </c>
      <c r="L17" s="20">
        <v>18</v>
      </c>
      <c r="M17" s="20">
        <v>14</v>
      </c>
      <c r="N17" s="30">
        <v>15.012</v>
      </c>
      <c r="O17" s="30"/>
    </row>
    <row r="19" spans="2:15">
      <c r="B19" s="5" t="s">
        <v>677</v>
      </c>
    </row>
    <row r="20" spans="2:15" ht="14.5" thickBot="1"/>
    <row r="21" spans="2:15" ht="14.5" thickBot="1">
      <c r="B21" s="368" t="s">
        <v>703</v>
      </c>
      <c r="C21" s="369"/>
    </row>
  </sheetData>
  <mergeCells count="1">
    <mergeCell ref="B21:C21"/>
  </mergeCells>
  <hyperlinks>
    <hyperlink ref="B21" location="CONTENTS!A1" display="RETURN TO CONTENTS PAGE"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U20"/>
  <sheetViews>
    <sheetView workbookViewId="0">
      <pane xSplit="2" ySplit="3" topLeftCell="C4" activePane="bottomRight" state="frozen"/>
      <selection pane="topRight" activeCell="C1" sqref="C1"/>
      <selection pane="bottomLeft" activeCell="A4" sqref="A4"/>
      <selection pane="bottomRight" activeCell="C10" sqref="C10"/>
    </sheetView>
  </sheetViews>
  <sheetFormatPr defaultRowHeight="14"/>
  <cols>
    <col min="2" max="2" width="31.1640625" customWidth="1"/>
    <col min="3" max="13" width="11.1640625" customWidth="1"/>
    <col min="14" max="14" width="10.33203125" customWidth="1"/>
    <col min="15" max="15" width="11.6640625" customWidth="1"/>
    <col min="16" max="17" width="10.33203125" customWidth="1"/>
    <col min="18" max="18" width="10" bestFit="1" customWidth="1"/>
    <col min="19" max="19" width="9.6640625" bestFit="1" customWidth="1"/>
    <col min="20" max="20" width="9.5" customWidth="1"/>
    <col min="21" max="21" width="9.58203125" customWidth="1"/>
  </cols>
  <sheetData>
    <row r="1" spans="1:21">
      <c r="A1" s="12" t="s">
        <v>1057</v>
      </c>
    </row>
    <row r="3" spans="1:21">
      <c r="B3" s="146" t="s">
        <v>730</v>
      </c>
      <c r="C3" s="292" t="s">
        <v>235</v>
      </c>
      <c r="D3" s="292" t="s">
        <v>236</v>
      </c>
      <c r="E3" s="292" t="s">
        <v>237</v>
      </c>
      <c r="F3" s="292" t="s">
        <v>238</v>
      </c>
      <c r="G3" s="292" t="s">
        <v>239</v>
      </c>
      <c r="H3" s="292" t="s">
        <v>240</v>
      </c>
      <c r="I3" s="292" t="s">
        <v>0</v>
      </c>
      <c r="J3" s="292" t="s">
        <v>1</v>
      </c>
      <c r="K3" s="292" t="s">
        <v>2</v>
      </c>
      <c r="L3" s="292" t="s">
        <v>178</v>
      </c>
      <c r="M3" s="292" t="s">
        <v>241</v>
      </c>
      <c r="N3" s="292" t="s">
        <v>411</v>
      </c>
      <c r="O3" s="292" t="s">
        <v>729</v>
      </c>
      <c r="P3" s="64" t="s">
        <v>741</v>
      </c>
      <c r="Q3" s="292" t="s">
        <v>755</v>
      </c>
      <c r="R3" s="292" t="s">
        <v>846</v>
      </c>
      <c r="S3" s="292" t="s">
        <v>873</v>
      </c>
      <c r="T3" s="292" t="s">
        <v>939</v>
      </c>
      <c r="U3" s="292" t="s">
        <v>991</v>
      </c>
    </row>
    <row r="4" spans="1:21">
      <c r="B4" s="197" t="s">
        <v>254</v>
      </c>
      <c r="C4" s="138">
        <v>325786</v>
      </c>
      <c r="D4" s="138">
        <v>369187</v>
      </c>
      <c r="E4" s="138">
        <v>438494</v>
      </c>
      <c r="F4" s="138">
        <v>429888.9</v>
      </c>
      <c r="G4" s="138">
        <v>408470</v>
      </c>
      <c r="H4" s="138">
        <v>372922</v>
      </c>
      <c r="I4" s="138">
        <v>350001</v>
      </c>
      <c r="J4" s="138">
        <v>366350</v>
      </c>
      <c r="K4" s="138">
        <v>296000</v>
      </c>
      <c r="L4" s="138">
        <v>312000</v>
      </c>
      <c r="M4" s="138">
        <v>319700</v>
      </c>
      <c r="N4" s="138">
        <v>355005</v>
      </c>
      <c r="O4" s="306">
        <v>348549</v>
      </c>
      <c r="P4" s="23">
        <v>358746</v>
      </c>
      <c r="Q4" s="138">
        <v>369703</v>
      </c>
      <c r="R4" s="138">
        <v>444531</v>
      </c>
      <c r="S4" s="138">
        <v>328440</v>
      </c>
      <c r="T4" s="138">
        <v>423417</v>
      </c>
      <c r="U4" s="138">
        <v>443050</v>
      </c>
    </row>
    <row r="5" spans="1:21">
      <c r="B5" s="197" t="s">
        <v>255</v>
      </c>
      <c r="C5" s="138">
        <v>135452</v>
      </c>
      <c r="D5" s="138">
        <v>149192</v>
      </c>
      <c r="E5" s="138">
        <v>155727</v>
      </c>
      <c r="F5" s="138">
        <v>151610</v>
      </c>
      <c r="G5" s="138">
        <v>174865</v>
      </c>
      <c r="H5" s="138">
        <v>174703</v>
      </c>
      <c r="I5" s="138">
        <v>168993</v>
      </c>
      <c r="J5" s="138">
        <v>167010</v>
      </c>
      <c r="K5" s="138">
        <v>180809</v>
      </c>
      <c r="L5" s="138">
        <v>193199</v>
      </c>
      <c r="M5" s="138">
        <v>196671</v>
      </c>
      <c r="N5" s="138">
        <v>193242</v>
      </c>
      <c r="O5" s="306">
        <v>207036</v>
      </c>
      <c r="P5" s="23">
        <f>232897-15388</f>
        <v>217509</v>
      </c>
      <c r="Q5" s="138">
        <v>217671</v>
      </c>
      <c r="R5" s="138">
        <v>218871</v>
      </c>
      <c r="S5" s="138">
        <v>214265</v>
      </c>
      <c r="T5" s="138">
        <v>227212</v>
      </c>
      <c r="U5" s="138">
        <v>257248</v>
      </c>
    </row>
    <row r="6" spans="1:21">
      <c r="B6" s="197" t="s">
        <v>256</v>
      </c>
      <c r="C6" s="138">
        <v>15239</v>
      </c>
      <c r="D6" s="138">
        <v>11403</v>
      </c>
      <c r="E6" s="138">
        <v>6345</v>
      </c>
      <c r="F6" s="138">
        <v>7783.3</v>
      </c>
      <c r="G6" s="138">
        <v>9622</v>
      </c>
      <c r="H6" s="138">
        <v>11766</v>
      </c>
      <c r="I6" s="138">
        <v>4690</v>
      </c>
      <c r="J6" s="138">
        <v>3963</v>
      </c>
      <c r="K6" s="138">
        <v>5170</v>
      </c>
      <c r="L6" s="138">
        <v>2916.5189999999998</v>
      </c>
      <c r="M6" s="138">
        <v>6374</v>
      </c>
      <c r="N6" s="138">
        <v>6280</v>
      </c>
      <c r="O6" s="306">
        <v>9783</v>
      </c>
      <c r="P6" s="23">
        <v>15388</v>
      </c>
      <c r="Q6" s="138">
        <v>20071</v>
      </c>
      <c r="R6" s="138">
        <v>22253</v>
      </c>
      <c r="S6" s="138">
        <v>20716</v>
      </c>
      <c r="T6" s="138">
        <v>14160</v>
      </c>
      <c r="U6" s="138">
        <v>19097</v>
      </c>
    </row>
    <row r="7" spans="1:21">
      <c r="B7" s="139" t="s">
        <v>731</v>
      </c>
      <c r="C7" s="138"/>
      <c r="D7" s="138"/>
      <c r="E7" s="138"/>
      <c r="F7" s="138"/>
      <c r="G7" s="138"/>
      <c r="H7" s="138"/>
      <c r="I7" s="138"/>
      <c r="J7" s="138"/>
      <c r="K7" s="138"/>
      <c r="L7" s="139"/>
      <c r="M7" s="306">
        <v>199361</v>
      </c>
      <c r="N7" s="306">
        <v>202229</v>
      </c>
      <c r="O7" s="306">
        <v>210138</v>
      </c>
      <c r="P7" s="23">
        <v>208703</v>
      </c>
      <c r="Q7" s="138">
        <v>212041</v>
      </c>
      <c r="R7" s="138">
        <v>226980</v>
      </c>
      <c r="S7" s="138">
        <v>224550</v>
      </c>
      <c r="T7" s="138">
        <v>265225</v>
      </c>
      <c r="U7" s="138">
        <v>255100</v>
      </c>
    </row>
    <row r="8" spans="1:21">
      <c r="B8" s="197" t="s">
        <v>258</v>
      </c>
      <c r="C8" s="138">
        <v>2355</v>
      </c>
      <c r="D8" s="138">
        <v>5135</v>
      </c>
      <c r="E8" s="138">
        <v>3637</v>
      </c>
      <c r="F8" s="138">
        <v>7096.8</v>
      </c>
      <c r="G8" s="138">
        <v>3606</v>
      </c>
      <c r="H8" s="138">
        <v>7900</v>
      </c>
      <c r="I8" s="138">
        <v>11078</v>
      </c>
      <c r="J8" s="138">
        <v>12591</v>
      </c>
      <c r="K8" s="138">
        <v>12206</v>
      </c>
      <c r="L8" s="138">
        <v>10051.002</v>
      </c>
      <c r="M8" s="138">
        <v>7129</v>
      </c>
      <c r="N8" s="138">
        <v>7207</v>
      </c>
      <c r="O8" s="306">
        <v>7513</v>
      </c>
      <c r="P8" s="23">
        <v>7639</v>
      </c>
      <c r="Q8" s="138">
        <v>7279</v>
      </c>
      <c r="R8" s="138">
        <v>8367</v>
      </c>
      <c r="S8" s="138">
        <v>5449</v>
      </c>
      <c r="T8" s="138">
        <v>5151</v>
      </c>
      <c r="U8" s="138">
        <v>9162</v>
      </c>
    </row>
    <row r="9" spans="1:21">
      <c r="B9" s="197" t="s">
        <v>259</v>
      </c>
      <c r="C9" s="138">
        <v>1153</v>
      </c>
      <c r="D9" s="138">
        <v>1317</v>
      </c>
      <c r="E9" s="138">
        <v>1570</v>
      </c>
      <c r="F9" s="138">
        <v>1468.1999999999998</v>
      </c>
      <c r="G9" s="138">
        <v>1273</v>
      </c>
      <c r="H9" s="138">
        <v>1297</v>
      </c>
      <c r="I9" s="138">
        <v>2036</v>
      </c>
      <c r="J9" s="138">
        <v>2237</v>
      </c>
      <c r="K9" s="138">
        <v>1004</v>
      </c>
      <c r="L9" s="138">
        <v>1213.4000000000001</v>
      </c>
      <c r="M9" s="138">
        <v>2472</v>
      </c>
      <c r="N9" s="138">
        <v>1419</v>
      </c>
      <c r="O9" s="306">
        <v>2113</v>
      </c>
      <c r="P9" s="23">
        <v>1766</v>
      </c>
      <c r="Q9" s="138">
        <v>1727</v>
      </c>
      <c r="R9" s="138">
        <v>1438</v>
      </c>
      <c r="S9" s="138">
        <v>1183</v>
      </c>
      <c r="T9" s="138">
        <v>3423</v>
      </c>
      <c r="U9" s="138">
        <v>2414</v>
      </c>
    </row>
    <row r="10" spans="1:21">
      <c r="B10" s="310" t="s">
        <v>260</v>
      </c>
      <c r="C10" s="307">
        <v>479985</v>
      </c>
      <c r="D10" s="307">
        <v>536234</v>
      </c>
      <c r="E10" s="307">
        <v>605773</v>
      </c>
      <c r="F10" s="307">
        <v>597847</v>
      </c>
      <c r="G10" s="307">
        <v>597836</v>
      </c>
      <c r="H10" s="307">
        <v>568588</v>
      </c>
      <c r="I10" s="307">
        <v>536798</v>
      </c>
      <c r="J10" s="307">
        <v>552151</v>
      </c>
      <c r="K10" s="307">
        <v>495189</v>
      </c>
      <c r="L10" s="307">
        <v>519379.92099999997</v>
      </c>
      <c r="M10" s="307">
        <v>731707</v>
      </c>
      <c r="N10" s="307">
        <v>765382</v>
      </c>
      <c r="O10" s="308">
        <v>785132</v>
      </c>
      <c r="P10" s="308">
        <v>809751</v>
      </c>
      <c r="Q10" s="308">
        <v>828489</v>
      </c>
      <c r="R10" s="308">
        <v>922440</v>
      </c>
      <c r="S10" s="308">
        <v>794603</v>
      </c>
      <c r="T10" s="308">
        <v>938588</v>
      </c>
      <c r="U10" s="308">
        <v>986071</v>
      </c>
    </row>
    <row r="11" spans="1:21">
      <c r="B11" s="197" t="s">
        <v>257</v>
      </c>
      <c r="C11" s="23">
        <v>175</v>
      </c>
      <c r="D11" s="23">
        <v>334</v>
      </c>
      <c r="E11" s="23">
        <v>642</v>
      </c>
      <c r="F11" s="23">
        <v>471</v>
      </c>
      <c r="G11" s="23">
        <v>892</v>
      </c>
      <c r="H11" s="23">
        <v>999</v>
      </c>
      <c r="I11" s="23">
        <v>855</v>
      </c>
      <c r="J11" s="23">
        <v>1245</v>
      </c>
      <c r="K11" s="23">
        <v>2000</v>
      </c>
      <c r="L11" s="23">
        <v>2000</v>
      </c>
      <c r="M11" s="23">
        <v>2000</v>
      </c>
      <c r="N11" s="23">
        <v>2000</v>
      </c>
      <c r="O11" s="23">
        <v>1715</v>
      </c>
      <c r="P11" s="23">
        <v>1500</v>
      </c>
      <c r="Q11" s="138">
        <v>1500</v>
      </c>
      <c r="R11" s="138">
        <v>500</v>
      </c>
      <c r="S11" s="138" t="s">
        <v>244</v>
      </c>
      <c r="T11" s="138"/>
      <c r="U11" s="138"/>
    </row>
    <row r="12" spans="1:21">
      <c r="B12" s="155" t="s">
        <v>732</v>
      </c>
      <c r="C12" s="307">
        <v>480160</v>
      </c>
      <c r="D12" s="307">
        <v>536568</v>
      </c>
      <c r="E12" s="307">
        <v>606415</v>
      </c>
      <c r="F12" s="307">
        <v>598318</v>
      </c>
      <c r="G12" s="307">
        <v>598728</v>
      </c>
      <c r="H12" s="307">
        <v>569587</v>
      </c>
      <c r="I12" s="307">
        <v>537653</v>
      </c>
      <c r="J12" s="307">
        <v>553396</v>
      </c>
      <c r="K12" s="307">
        <v>497189</v>
      </c>
      <c r="L12" s="307">
        <v>521379.92099999997</v>
      </c>
      <c r="M12" s="307">
        <v>733707</v>
      </c>
      <c r="N12" s="307">
        <v>767382</v>
      </c>
      <c r="O12" s="307">
        <v>786847</v>
      </c>
      <c r="P12" s="307">
        <v>811251</v>
      </c>
      <c r="Q12" s="307">
        <v>829989</v>
      </c>
      <c r="R12" s="307">
        <v>922940</v>
      </c>
      <c r="S12" s="307">
        <v>794603</v>
      </c>
      <c r="T12" s="307">
        <v>938588</v>
      </c>
      <c r="U12" s="307">
        <v>986071</v>
      </c>
    </row>
    <row r="13" spans="1:21">
      <c r="B13" s="311" t="s">
        <v>261</v>
      </c>
      <c r="C13" s="138">
        <v>735695.79399141623</v>
      </c>
      <c r="D13" s="138">
        <v>796816.87188019964</v>
      </c>
      <c r="E13" s="138">
        <v>872240.75342465751</v>
      </c>
      <c r="F13" s="138">
        <v>828547.7013188519</v>
      </c>
      <c r="G13" s="138">
        <v>779474.37466250767</v>
      </c>
      <c r="H13" s="138">
        <v>740776.85266857373</v>
      </c>
      <c r="I13" s="138">
        <v>667974.33706157736</v>
      </c>
      <c r="J13" s="138">
        <v>649456.49463606568</v>
      </c>
      <c r="K13" s="138">
        <v>567652.60360802244</v>
      </c>
      <c r="L13" s="138">
        <v>581077.28659687971</v>
      </c>
      <c r="M13" s="138">
        <v>796634.42518248176</v>
      </c>
      <c r="N13" s="138">
        <v>812441.79715302493</v>
      </c>
      <c r="O13" s="306">
        <v>786847</v>
      </c>
      <c r="P13" s="306">
        <v>811251</v>
      </c>
      <c r="Q13" s="138">
        <v>829989</v>
      </c>
      <c r="R13" s="138">
        <v>922940</v>
      </c>
      <c r="S13" s="138">
        <v>794603</v>
      </c>
      <c r="T13" s="138">
        <v>938588</v>
      </c>
      <c r="U13" s="138">
        <v>986071</v>
      </c>
    </row>
    <row r="14" spans="1:21">
      <c r="B14" s="197" t="s">
        <v>262</v>
      </c>
      <c r="C14" s="139">
        <v>116.5</v>
      </c>
      <c r="D14" s="139">
        <v>120.2</v>
      </c>
      <c r="E14" s="139">
        <v>124.1</v>
      </c>
      <c r="F14" s="139">
        <v>128.9</v>
      </c>
      <c r="G14" s="309">
        <v>137.10899482266268</v>
      </c>
      <c r="H14" s="309">
        <v>137.24953625877956</v>
      </c>
      <c r="I14" s="309">
        <v>143.67477188147259</v>
      </c>
      <c r="J14" s="309">
        <v>152.09823416325025</v>
      </c>
      <c r="K14" s="309">
        <v>156.34258654221338</v>
      </c>
      <c r="L14" s="309">
        <v>160.16183028259456</v>
      </c>
      <c r="M14" s="139">
        <v>164.4</v>
      </c>
      <c r="N14" s="139">
        <v>168.6</v>
      </c>
      <c r="O14" s="139">
        <v>178.5</v>
      </c>
      <c r="P14" s="46">
        <v>197.9</v>
      </c>
      <c r="Q14" s="138">
        <v>198.4</v>
      </c>
      <c r="R14" s="138">
        <v>202.8</v>
      </c>
      <c r="S14" s="138">
        <v>205.7</v>
      </c>
      <c r="T14" s="138">
        <v>218.4</v>
      </c>
      <c r="U14" s="138">
        <v>241</v>
      </c>
    </row>
    <row r="15" spans="1:21">
      <c r="M15" s="152"/>
      <c r="N15" s="152"/>
      <c r="O15" s="153"/>
    </row>
    <row r="16" spans="1:21">
      <c r="B16" s="5" t="s">
        <v>677</v>
      </c>
      <c r="M16" s="154"/>
      <c r="N16" s="154"/>
      <c r="O16" s="154"/>
    </row>
    <row r="18" spans="2:7">
      <c r="B18" t="s">
        <v>907</v>
      </c>
      <c r="G18" t="s">
        <v>705</v>
      </c>
    </row>
    <row r="19" spans="2:7" ht="14.5" thickBot="1"/>
    <row r="20" spans="2:7" ht="14.5" thickBot="1">
      <c r="B20" s="368" t="s">
        <v>703</v>
      </c>
      <c r="C20" s="369"/>
    </row>
  </sheetData>
  <mergeCells count="1">
    <mergeCell ref="B20:C20"/>
  </mergeCells>
  <hyperlinks>
    <hyperlink ref="B20" location="CONTENTS!A1" display="RETURN TO CONTENTS PAGE" xr:uid="{00000000-0004-0000-2000-000000000000}"/>
  </hyperlinks>
  <pageMargins left="0.7" right="0.7" top="0.75" bottom="0.75" header="0.3" footer="0.3"/>
  <pageSetup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C25"/>
  <sheetViews>
    <sheetView zoomScale="80" zoomScaleNormal="80" workbookViewId="0">
      <selection activeCell="A2" sqref="A2"/>
    </sheetView>
  </sheetViews>
  <sheetFormatPr defaultRowHeight="14"/>
  <cols>
    <col min="2" max="2" width="16.08203125" customWidth="1"/>
    <col min="3" max="4" width="22.6640625" customWidth="1"/>
  </cols>
  <sheetData>
    <row r="1" spans="1:3">
      <c r="A1" s="12" t="s">
        <v>1058</v>
      </c>
    </row>
    <row r="3" spans="1:3" s="13" customFormat="1" ht="42">
      <c r="B3" s="31" t="s">
        <v>3</v>
      </c>
      <c r="C3" s="31" t="s">
        <v>263</v>
      </c>
    </row>
    <row r="4" spans="1:3">
      <c r="B4" s="20" t="s">
        <v>235</v>
      </c>
      <c r="C4" s="23">
        <v>49710.627999999997</v>
      </c>
    </row>
    <row r="5" spans="1:3">
      <c r="B5" s="20" t="s">
        <v>236</v>
      </c>
      <c r="C5" s="23">
        <v>50195.913999999997</v>
      </c>
    </row>
    <row r="6" spans="1:3">
      <c r="B6" s="20" t="s">
        <v>237</v>
      </c>
      <c r="C6" s="23">
        <v>52386.582000000002</v>
      </c>
    </row>
    <row r="7" spans="1:3">
      <c r="B7" s="20" t="s">
        <v>238</v>
      </c>
      <c r="C7" s="23">
        <v>58416.866999999998</v>
      </c>
    </row>
    <row r="8" spans="1:3">
      <c r="B8" s="20" t="s">
        <v>239</v>
      </c>
      <c r="C8" s="23">
        <v>69277.59</v>
      </c>
    </row>
    <row r="9" spans="1:3">
      <c r="B9" s="20" t="s">
        <v>240</v>
      </c>
      <c r="C9" s="23">
        <v>67522.509999999995</v>
      </c>
    </row>
    <row r="10" spans="1:3">
      <c r="B10" s="20" t="s">
        <v>0</v>
      </c>
      <c r="C10" s="23">
        <v>66090.725999999995</v>
      </c>
    </row>
    <row r="11" spans="1:3">
      <c r="B11" s="20" t="s">
        <v>1</v>
      </c>
      <c r="C11" s="23">
        <v>70900.138000000006</v>
      </c>
    </row>
    <row r="12" spans="1:3">
      <c r="B12" s="20" t="s">
        <v>2</v>
      </c>
      <c r="C12" s="23">
        <v>72663.444000000003</v>
      </c>
    </row>
    <row r="13" spans="1:3">
      <c r="B13" s="20" t="s">
        <v>178</v>
      </c>
      <c r="C13" s="23">
        <v>72274.732999999993</v>
      </c>
    </row>
    <row r="14" spans="1:3">
      <c r="B14" s="20" t="s">
        <v>241</v>
      </c>
      <c r="C14" s="23">
        <v>74571</v>
      </c>
    </row>
    <row r="15" spans="1:3">
      <c r="B15" s="20" t="s">
        <v>411</v>
      </c>
      <c r="C15" s="25">
        <v>77937</v>
      </c>
    </row>
    <row r="16" spans="1:3">
      <c r="B16" s="20" t="s">
        <v>729</v>
      </c>
      <c r="C16" s="25">
        <v>77808</v>
      </c>
    </row>
    <row r="17" spans="1:3">
      <c r="A17" t="s">
        <v>705</v>
      </c>
      <c r="B17" s="20" t="s">
        <v>741</v>
      </c>
      <c r="C17" s="25">
        <v>80646</v>
      </c>
    </row>
    <row r="18" spans="1:3">
      <c r="B18" s="20" t="s">
        <v>755</v>
      </c>
      <c r="C18" s="25">
        <v>81600</v>
      </c>
    </row>
    <row r="19" spans="1:3">
      <c r="B19" s="20" t="s">
        <v>846</v>
      </c>
      <c r="C19" s="25">
        <v>94293</v>
      </c>
    </row>
    <row r="20" spans="1:3">
      <c r="B20" s="20" t="s">
        <v>873</v>
      </c>
      <c r="C20" s="25">
        <v>98783</v>
      </c>
    </row>
    <row r="21" spans="1:3">
      <c r="B21" s="20" t="s">
        <v>939</v>
      </c>
      <c r="C21" s="25">
        <v>101112</v>
      </c>
    </row>
    <row r="22" spans="1:3">
      <c r="B22" s="20" t="s">
        <v>991</v>
      </c>
      <c r="C22" s="25">
        <v>100391</v>
      </c>
    </row>
    <row r="23" spans="1:3">
      <c r="B23" s="5" t="s">
        <v>677</v>
      </c>
    </row>
    <row r="24" spans="1:3" ht="14.5" thickBot="1"/>
    <row r="25" spans="1:3" ht="14.5" thickBot="1">
      <c r="B25" s="368" t="s">
        <v>703</v>
      </c>
      <c r="C25" s="369"/>
    </row>
  </sheetData>
  <mergeCells count="1">
    <mergeCell ref="B25:C25"/>
  </mergeCells>
  <hyperlinks>
    <hyperlink ref="B25" location="CONTENTS!A1" display="RETURN TO CONTENTS PAG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U13"/>
  <sheetViews>
    <sheetView workbookViewId="0">
      <selection activeCell="A2" sqref="A2"/>
    </sheetView>
  </sheetViews>
  <sheetFormatPr defaultRowHeight="14"/>
  <cols>
    <col min="2" max="2" width="30.6640625" customWidth="1"/>
  </cols>
  <sheetData>
    <row r="1" spans="1:21">
      <c r="A1" s="12" t="s">
        <v>1059</v>
      </c>
    </row>
    <row r="3" spans="1:21">
      <c r="B3" s="21"/>
      <c r="C3" s="64" t="s">
        <v>54</v>
      </c>
      <c r="D3" s="64" t="s">
        <v>55</v>
      </c>
      <c r="E3" s="64" t="s">
        <v>56</v>
      </c>
      <c r="F3" s="64" t="s">
        <v>57</v>
      </c>
      <c r="G3" s="64" t="s">
        <v>58</v>
      </c>
      <c r="H3" s="64" t="s">
        <v>59</v>
      </c>
      <c r="I3" s="64" t="s">
        <v>60</v>
      </c>
      <c r="J3" s="64" t="s">
        <v>61</v>
      </c>
      <c r="K3" s="64" t="s">
        <v>62</v>
      </c>
      <c r="L3" s="64" t="s">
        <v>82</v>
      </c>
      <c r="M3" s="64" t="s">
        <v>182</v>
      </c>
      <c r="N3" s="64">
        <v>2016</v>
      </c>
      <c r="O3" s="64">
        <v>2017</v>
      </c>
      <c r="P3" s="64">
        <v>2018</v>
      </c>
      <c r="Q3" s="64">
        <v>2019</v>
      </c>
      <c r="R3" s="64" t="s">
        <v>864</v>
      </c>
      <c r="S3" s="64">
        <v>2021</v>
      </c>
      <c r="T3" s="64">
        <v>2022</v>
      </c>
      <c r="U3" s="64">
        <v>2023</v>
      </c>
    </row>
    <row r="4" spans="1:21">
      <c r="B4" s="20" t="s">
        <v>264</v>
      </c>
      <c r="C4" s="23">
        <v>15914</v>
      </c>
      <c r="D4" s="23">
        <v>16167</v>
      </c>
      <c r="E4" s="23">
        <v>16498</v>
      </c>
      <c r="F4" s="23">
        <v>16990</v>
      </c>
      <c r="G4" s="23">
        <v>17393</v>
      </c>
      <c r="H4" s="23">
        <v>17861</v>
      </c>
      <c r="I4" s="23">
        <v>18025</v>
      </c>
      <c r="J4" s="23">
        <v>18396</v>
      </c>
      <c r="K4" s="23">
        <v>18646</v>
      </c>
      <c r="L4" s="23">
        <v>18839</v>
      </c>
      <c r="M4" s="23">
        <v>18991</v>
      </c>
      <c r="N4" s="25">
        <v>19361</v>
      </c>
      <c r="O4" s="138">
        <v>19190</v>
      </c>
      <c r="P4" s="23">
        <v>19225</v>
      </c>
      <c r="Q4" s="23">
        <v>18930</v>
      </c>
      <c r="R4" s="23">
        <v>18050</v>
      </c>
      <c r="S4" s="23">
        <v>17275</v>
      </c>
      <c r="T4" s="23">
        <v>16604</v>
      </c>
      <c r="U4" s="23">
        <v>15812</v>
      </c>
    </row>
    <row r="5" spans="1:21">
      <c r="B5" s="20" t="s">
        <v>265</v>
      </c>
      <c r="C5" s="23">
        <v>69</v>
      </c>
      <c r="D5" s="23">
        <v>67</v>
      </c>
      <c r="E5" s="23">
        <v>65</v>
      </c>
      <c r="F5" s="23">
        <v>58</v>
      </c>
      <c r="G5" s="23">
        <v>51</v>
      </c>
      <c r="H5" s="23">
        <v>48</v>
      </c>
      <c r="I5" s="23">
        <v>45</v>
      </c>
      <c r="J5" s="23">
        <v>43</v>
      </c>
      <c r="K5" s="23">
        <v>45</v>
      </c>
      <c r="L5" s="23">
        <v>44</v>
      </c>
      <c r="M5" s="23">
        <v>44</v>
      </c>
      <c r="N5" s="25">
        <v>40</v>
      </c>
      <c r="O5" s="139">
        <v>40</v>
      </c>
      <c r="P5" s="20">
        <v>37</v>
      </c>
      <c r="Q5" s="23">
        <v>36</v>
      </c>
      <c r="R5" s="23">
        <v>33</v>
      </c>
      <c r="S5" s="23">
        <v>26</v>
      </c>
      <c r="T5" s="23">
        <v>22</v>
      </c>
      <c r="U5" s="23">
        <v>20</v>
      </c>
    </row>
    <row r="6" spans="1:21">
      <c r="B6" s="20" t="s">
        <v>266</v>
      </c>
      <c r="C6" s="23">
        <v>3666</v>
      </c>
      <c r="D6" s="23">
        <v>3688</v>
      </c>
      <c r="E6" s="23">
        <v>3714</v>
      </c>
      <c r="F6" s="23">
        <v>3748</v>
      </c>
      <c r="G6" s="23">
        <v>3758</v>
      </c>
      <c r="H6" s="23">
        <v>3800</v>
      </c>
      <c r="I6" s="23">
        <v>3805</v>
      </c>
      <c r="J6" s="23">
        <v>3848</v>
      </c>
      <c r="K6" s="23">
        <v>3873</v>
      </c>
      <c r="L6" s="23">
        <v>3952</v>
      </c>
      <c r="M6" s="23">
        <v>3990</v>
      </c>
      <c r="N6" s="25">
        <v>4411</v>
      </c>
      <c r="O6" s="138">
        <v>4372</v>
      </c>
      <c r="P6" s="23">
        <v>4474</v>
      </c>
      <c r="Q6" s="23">
        <v>4409</v>
      </c>
      <c r="R6" s="23">
        <v>3949</v>
      </c>
      <c r="S6" s="23">
        <v>3435</v>
      </c>
      <c r="T6" s="23">
        <v>3081</v>
      </c>
      <c r="U6" s="23">
        <v>2737</v>
      </c>
    </row>
    <row r="7" spans="1:21">
      <c r="B7" s="20" t="s">
        <v>267</v>
      </c>
      <c r="C7" s="23">
        <v>4257</v>
      </c>
      <c r="D7" s="23">
        <v>4109</v>
      </c>
      <c r="E7" s="23">
        <v>3932</v>
      </c>
      <c r="F7" s="23">
        <v>3794</v>
      </c>
      <c r="G7" s="23">
        <v>3621</v>
      </c>
      <c r="H7" s="23">
        <v>3468</v>
      </c>
      <c r="I7" s="23">
        <v>3272</v>
      </c>
      <c r="J7" s="23">
        <v>3178</v>
      </c>
      <c r="K7" s="23">
        <v>3152</v>
      </c>
      <c r="L7" s="23">
        <v>3082</v>
      </c>
      <c r="M7" s="23">
        <v>3005</v>
      </c>
      <c r="N7" s="25">
        <v>2936</v>
      </c>
      <c r="O7" s="138">
        <v>2836</v>
      </c>
      <c r="P7" s="23">
        <v>2706</v>
      </c>
      <c r="Q7" s="23">
        <v>2450</v>
      </c>
      <c r="R7" s="23">
        <v>2180</v>
      </c>
      <c r="S7" s="23">
        <v>1747</v>
      </c>
      <c r="T7" s="23">
        <v>1532</v>
      </c>
      <c r="U7" s="23">
        <v>1353</v>
      </c>
    </row>
    <row r="8" spans="1:21">
      <c r="B8" s="20" t="s">
        <v>268</v>
      </c>
      <c r="C8" s="23">
        <v>12066</v>
      </c>
      <c r="D8" s="23">
        <v>12261</v>
      </c>
      <c r="E8" s="23">
        <v>11442</v>
      </c>
      <c r="F8" s="23">
        <v>12883</v>
      </c>
      <c r="G8" s="23">
        <v>13057</v>
      </c>
      <c r="H8" s="23">
        <v>13362</v>
      </c>
      <c r="I8" s="23">
        <v>13502</v>
      </c>
      <c r="J8" s="23">
        <v>13715</v>
      </c>
      <c r="K8" s="23">
        <v>13919</v>
      </c>
      <c r="L8" s="23">
        <v>14105</v>
      </c>
      <c r="M8" s="23">
        <v>13822</v>
      </c>
      <c r="N8" s="25">
        <v>14243</v>
      </c>
      <c r="O8" s="138">
        <v>14035</v>
      </c>
      <c r="P8" s="23">
        <v>13993</v>
      </c>
      <c r="Q8" s="23">
        <v>13722</v>
      </c>
      <c r="R8" s="23">
        <v>13171</v>
      </c>
      <c r="S8" s="23">
        <v>12549</v>
      </c>
      <c r="T8" s="23">
        <v>12052</v>
      </c>
      <c r="U8" s="23">
        <v>11493</v>
      </c>
    </row>
    <row r="9" spans="1:21">
      <c r="B9" s="20" t="s">
        <v>269</v>
      </c>
      <c r="C9" s="23"/>
      <c r="D9" s="23"/>
      <c r="E9" s="23"/>
      <c r="F9" s="23"/>
      <c r="G9" s="23">
        <v>294</v>
      </c>
      <c r="H9" s="23">
        <v>284</v>
      </c>
      <c r="I9" s="23">
        <v>292</v>
      </c>
      <c r="J9" s="23">
        <v>325</v>
      </c>
      <c r="K9" s="23">
        <v>347</v>
      </c>
      <c r="L9" s="23">
        <v>351</v>
      </c>
      <c r="M9" s="23">
        <v>368</v>
      </c>
      <c r="N9" s="25">
        <v>377</v>
      </c>
      <c r="O9" s="139">
        <v>360</v>
      </c>
      <c r="P9" s="20">
        <v>323</v>
      </c>
      <c r="Q9" s="23">
        <v>354</v>
      </c>
      <c r="R9" s="23">
        <v>383</v>
      </c>
      <c r="S9" s="23">
        <v>371</v>
      </c>
      <c r="T9" s="23">
        <v>335</v>
      </c>
      <c r="U9" s="23">
        <v>366</v>
      </c>
    </row>
    <row r="11" spans="1:21">
      <c r="B11" s="5" t="s">
        <v>677</v>
      </c>
    </row>
    <row r="12" spans="1:21" ht="14.5" thickBot="1"/>
    <row r="13" spans="1:21" ht="14.5" thickBot="1">
      <c r="B13" s="368"/>
      <c r="C13" s="369"/>
    </row>
  </sheetData>
  <mergeCells count="1">
    <mergeCell ref="B13:C1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U9"/>
  <sheetViews>
    <sheetView workbookViewId="0">
      <selection activeCell="B1" sqref="B1"/>
    </sheetView>
  </sheetViews>
  <sheetFormatPr defaultRowHeight="14"/>
  <cols>
    <col min="2" max="2" width="30.6640625" customWidth="1"/>
  </cols>
  <sheetData>
    <row r="1" spans="1:21">
      <c r="A1" s="12" t="s">
        <v>1060</v>
      </c>
      <c r="B1" s="12"/>
    </row>
    <row r="3" spans="1:21">
      <c r="B3" s="21"/>
      <c r="C3" s="21" t="s">
        <v>54</v>
      </c>
      <c r="D3" s="21" t="s">
        <v>55</v>
      </c>
      <c r="E3" s="21" t="s">
        <v>56</v>
      </c>
      <c r="F3" s="21" t="s">
        <v>57</v>
      </c>
      <c r="G3" s="21" t="s">
        <v>58</v>
      </c>
      <c r="H3" s="21" t="s">
        <v>59</v>
      </c>
      <c r="I3" s="21" t="s">
        <v>60</v>
      </c>
      <c r="J3" s="21" t="s">
        <v>61</v>
      </c>
      <c r="K3" s="21" t="s">
        <v>62</v>
      </c>
      <c r="L3" s="21" t="s">
        <v>82</v>
      </c>
      <c r="M3" s="21" t="s">
        <v>182</v>
      </c>
      <c r="N3" s="21" t="s">
        <v>719</v>
      </c>
      <c r="O3" s="21" t="s">
        <v>720</v>
      </c>
      <c r="P3" s="21" t="s">
        <v>751</v>
      </c>
      <c r="Q3" s="21">
        <v>2019</v>
      </c>
      <c r="R3" s="21">
        <v>2020</v>
      </c>
      <c r="S3" s="21">
        <v>2021</v>
      </c>
      <c r="T3" s="21">
        <v>2022</v>
      </c>
      <c r="U3" s="21">
        <v>2023</v>
      </c>
    </row>
    <row r="4" spans="1:21">
      <c r="B4" s="20" t="s">
        <v>270</v>
      </c>
      <c r="C4" s="23">
        <v>9493</v>
      </c>
      <c r="D4" s="23">
        <v>9590</v>
      </c>
      <c r="E4" s="23">
        <v>9859</v>
      </c>
      <c r="F4" s="23">
        <v>9826</v>
      </c>
      <c r="G4" s="23">
        <v>9865</v>
      </c>
      <c r="H4" s="23">
        <v>10001</v>
      </c>
      <c r="I4" s="23">
        <v>10294</v>
      </c>
      <c r="J4" s="23">
        <v>10075</v>
      </c>
      <c r="K4" s="23">
        <v>9592</v>
      </c>
      <c r="L4" s="23">
        <v>9799</v>
      </c>
      <c r="M4" s="23">
        <v>8470</v>
      </c>
      <c r="N4" s="25">
        <v>7853</v>
      </c>
      <c r="O4" s="23">
        <v>7742</v>
      </c>
      <c r="P4" s="23">
        <v>7450</v>
      </c>
      <c r="Q4" s="23">
        <v>7367</v>
      </c>
      <c r="R4" s="23">
        <v>7109</v>
      </c>
      <c r="S4" s="23">
        <v>6835</v>
      </c>
      <c r="T4" s="23">
        <v>6537</v>
      </c>
      <c r="U4" s="23">
        <v>6429</v>
      </c>
    </row>
    <row r="5" spans="1:21">
      <c r="B5" s="20" t="s">
        <v>271</v>
      </c>
      <c r="C5" s="23">
        <v>16484</v>
      </c>
      <c r="D5" s="23">
        <v>16526</v>
      </c>
      <c r="E5" s="23">
        <v>16803</v>
      </c>
      <c r="F5" s="23">
        <v>16852</v>
      </c>
      <c r="G5" s="23">
        <v>16920</v>
      </c>
      <c r="H5" s="23">
        <v>17081</v>
      </c>
      <c r="I5" s="23">
        <v>17421</v>
      </c>
      <c r="J5" s="23">
        <v>17179</v>
      </c>
      <c r="K5" s="23">
        <v>16747</v>
      </c>
      <c r="L5" s="23">
        <v>16623</v>
      </c>
      <c r="M5" s="23">
        <v>14315</v>
      </c>
      <c r="N5" s="25">
        <v>11920</v>
      </c>
      <c r="O5" s="23">
        <v>12906</v>
      </c>
      <c r="P5" s="23">
        <v>12406</v>
      </c>
      <c r="Q5" s="23">
        <v>12251</v>
      </c>
      <c r="R5" s="23">
        <v>11776</v>
      </c>
      <c r="S5" s="23">
        <v>11372</v>
      </c>
      <c r="T5" s="23">
        <v>10774</v>
      </c>
      <c r="U5" s="23">
        <v>10567</v>
      </c>
    </row>
    <row r="7" spans="1:21">
      <c r="B7" s="5" t="s">
        <v>677</v>
      </c>
    </row>
    <row r="8" spans="1:21" ht="14.5" thickBot="1"/>
    <row r="9" spans="1:21" ht="14.5" thickBot="1">
      <c r="B9" s="368" t="s">
        <v>703</v>
      </c>
      <c r="C9" s="369"/>
    </row>
  </sheetData>
  <mergeCells count="1">
    <mergeCell ref="B9:C9"/>
  </mergeCells>
  <hyperlinks>
    <hyperlink ref="B9" location="CONTENTS!A1" display="RETURN TO CONTENTS PAG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U9"/>
  <sheetViews>
    <sheetView workbookViewId="0"/>
  </sheetViews>
  <sheetFormatPr defaultRowHeight="14"/>
  <cols>
    <col min="2" max="2" width="29.5" customWidth="1"/>
  </cols>
  <sheetData>
    <row r="1" spans="1:21">
      <c r="A1" s="12" t="s">
        <v>1061</v>
      </c>
    </row>
    <row r="3" spans="1:21">
      <c r="B3" s="21"/>
      <c r="C3" s="21" t="s">
        <v>54</v>
      </c>
      <c r="D3" s="21" t="s">
        <v>55</v>
      </c>
      <c r="E3" s="21" t="s">
        <v>56</v>
      </c>
      <c r="F3" s="21" t="s">
        <v>57</v>
      </c>
      <c r="G3" s="21" t="s">
        <v>58</v>
      </c>
      <c r="H3" s="21" t="s">
        <v>59</v>
      </c>
      <c r="I3" s="21" t="s">
        <v>60</v>
      </c>
      <c r="J3" s="21" t="s">
        <v>61</v>
      </c>
      <c r="K3" s="21" t="s">
        <v>62</v>
      </c>
      <c r="L3" s="21" t="s">
        <v>82</v>
      </c>
      <c r="M3" s="21" t="s">
        <v>182</v>
      </c>
      <c r="N3" s="21" t="s">
        <v>719</v>
      </c>
      <c r="O3" s="21" t="s">
        <v>720</v>
      </c>
      <c r="P3" s="21" t="s">
        <v>751</v>
      </c>
      <c r="Q3" s="21">
        <v>2019</v>
      </c>
      <c r="R3" s="21">
        <v>2020</v>
      </c>
      <c r="S3" s="21">
        <v>2021</v>
      </c>
      <c r="T3" s="21">
        <v>2022</v>
      </c>
      <c r="U3" s="21">
        <v>2023</v>
      </c>
    </row>
    <row r="4" spans="1:21">
      <c r="B4" s="20" t="s">
        <v>273</v>
      </c>
      <c r="C4" s="23">
        <v>692</v>
      </c>
      <c r="D4" s="23">
        <v>377</v>
      </c>
      <c r="E4" s="23">
        <v>430</v>
      </c>
      <c r="F4" s="23">
        <v>446</v>
      </c>
      <c r="G4" s="23">
        <v>520</v>
      </c>
      <c r="H4" s="23">
        <v>373</v>
      </c>
      <c r="I4" s="23">
        <v>547</v>
      </c>
      <c r="J4" s="23">
        <v>956</v>
      </c>
      <c r="K4" s="23">
        <v>640</v>
      </c>
      <c r="L4" s="23">
        <v>672</v>
      </c>
      <c r="M4" s="23">
        <v>891</v>
      </c>
      <c r="N4" s="25">
        <v>797</v>
      </c>
      <c r="O4" s="25">
        <v>743</v>
      </c>
      <c r="P4" s="20">
        <v>739</v>
      </c>
      <c r="Q4" s="20">
        <v>507</v>
      </c>
      <c r="R4" s="20">
        <v>631</v>
      </c>
      <c r="S4" s="20">
        <v>611</v>
      </c>
      <c r="T4" s="20">
        <v>698</v>
      </c>
      <c r="U4" s="20">
        <v>623</v>
      </c>
    </row>
    <row r="5" spans="1:21">
      <c r="B5" s="20" t="s">
        <v>272</v>
      </c>
      <c r="C5" s="23">
        <v>1326</v>
      </c>
      <c r="D5" s="23">
        <v>1373</v>
      </c>
      <c r="E5" s="23">
        <v>1390</v>
      </c>
      <c r="F5" s="23">
        <v>1396</v>
      </c>
      <c r="G5" s="23">
        <v>1427</v>
      </c>
      <c r="H5" s="23">
        <v>1427</v>
      </c>
      <c r="I5" s="23">
        <v>1517</v>
      </c>
      <c r="J5" s="23">
        <v>1541</v>
      </c>
      <c r="K5" s="23">
        <v>1648</v>
      </c>
      <c r="L5" s="23">
        <v>1622</v>
      </c>
      <c r="M5" s="23">
        <v>1654</v>
      </c>
      <c r="N5" s="25">
        <v>1537</v>
      </c>
      <c r="O5" s="25">
        <v>1542</v>
      </c>
      <c r="P5" s="23">
        <v>1548</v>
      </c>
      <c r="Q5" s="23">
        <v>1557</v>
      </c>
      <c r="R5" s="23">
        <v>1596</v>
      </c>
      <c r="S5" s="23">
        <v>1705</v>
      </c>
      <c r="T5" s="23">
        <v>1684</v>
      </c>
      <c r="U5" s="23">
        <v>1648</v>
      </c>
    </row>
    <row r="7" spans="1:21">
      <c r="B7" s="5" t="s">
        <v>677</v>
      </c>
    </row>
    <row r="8" spans="1:21" ht="14.5" thickBot="1"/>
    <row r="9" spans="1:21" ht="14.5" thickBot="1">
      <c r="B9" s="368" t="s">
        <v>703</v>
      </c>
      <c r="C9" s="369"/>
    </row>
  </sheetData>
  <mergeCells count="1">
    <mergeCell ref="B9:C9"/>
  </mergeCells>
  <hyperlinks>
    <hyperlink ref="B9" location="CONTENTS!A1" display="RETURN TO CONTENTS PAG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U11"/>
  <sheetViews>
    <sheetView workbookViewId="0"/>
  </sheetViews>
  <sheetFormatPr defaultRowHeight="14"/>
  <cols>
    <col min="2" max="2" width="27.08203125" customWidth="1"/>
  </cols>
  <sheetData>
    <row r="1" spans="1:21">
      <c r="A1" s="12" t="s">
        <v>1062</v>
      </c>
    </row>
    <row r="3" spans="1:21">
      <c r="B3" s="21"/>
      <c r="C3" s="21">
        <v>2005</v>
      </c>
      <c r="D3" s="64" t="s">
        <v>55</v>
      </c>
      <c r="E3" s="64" t="s">
        <v>56</v>
      </c>
      <c r="F3" s="64" t="s">
        <v>57</v>
      </c>
      <c r="G3" s="64" t="s">
        <v>58</v>
      </c>
      <c r="H3" s="64" t="s">
        <v>59</v>
      </c>
      <c r="I3" s="64" t="s">
        <v>60</v>
      </c>
      <c r="J3" s="64" t="s">
        <v>61</v>
      </c>
      <c r="K3" s="64" t="s">
        <v>62</v>
      </c>
      <c r="L3" s="64" t="s">
        <v>82</v>
      </c>
      <c r="M3" s="64" t="s">
        <v>182</v>
      </c>
      <c r="N3" s="21" t="s">
        <v>719</v>
      </c>
      <c r="O3" s="64" t="s">
        <v>720</v>
      </c>
      <c r="P3" s="64" t="s">
        <v>751</v>
      </c>
      <c r="Q3" s="21">
        <v>2019</v>
      </c>
      <c r="R3" s="21">
        <v>2020</v>
      </c>
      <c r="S3" s="21">
        <v>2021</v>
      </c>
      <c r="T3" s="21">
        <v>2022</v>
      </c>
      <c r="U3" s="21">
        <v>2023</v>
      </c>
    </row>
    <row r="4" spans="1:21">
      <c r="B4" s="20" t="s">
        <v>274</v>
      </c>
      <c r="C4" s="23">
        <v>1314</v>
      </c>
      <c r="D4" s="23">
        <v>1312</v>
      </c>
      <c r="E4" s="23">
        <v>1253</v>
      </c>
      <c r="F4" s="23">
        <v>1226</v>
      </c>
      <c r="G4" s="23">
        <v>1260</v>
      </c>
      <c r="H4" s="23">
        <v>1414</v>
      </c>
      <c r="I4" s="23">
        <v>1442</v>
      </c>
      <c r="J4" s="23">
        <v>1222</v>
      </c>
      <c r="K4" s="23">
        <v>1135</v>
      </c>
      <c r="L4" s="23">
        <v>1105</v>
      </c>
      <c r="M4" s="23">
        <v>1076</v>
      </c>
      <c r="N4" s="25">
        <v>1026</v>
      </c>
      <c r="O4" s="23">
        <v>1124</v>
      </c>
      <c r="P4" s="23">
        <v>1141</v>
      </c>
      <c r="Q4" s="23">
        <v>1134</v>
      </c>
      <c r="R4" s="23">
        <v>1143</v>
      </c>
      <c r="S4" s="23">
        <v>1111</v>
      </c>
      <c r="T4" s="23">
        <v>1178</v>
      </c>
      <c r="U4" s="23">
        <v>1234</v>
      </c>
    </row>
    <row r="5" spans="1:21">
      <c r="B5" s="20" t="s">
        <v>275</v>
      </c>
      <c r="C5" s="23">
        <v>1989</v>
      </c>
      <c r="D5" s="23">
        <v>2041</v>
      </c>
      <c r="E5" s="23">
        <v>2035</v>
      </c>
      <c r="F5" s="23">
        <v>2050</v>
      </c>
      <c r="G5" s="23">
        <v>2124</v>
      </c>
      <c r="H5" s="23">
        <v>2295</v>
      </c>
      <c r="I5" s="23">
        <v>2399</v>
      </c>
      <c r="J5" s="23">
        <v>2182</v>
      </c>
      <c r="K5" s="23">
        <v>2201</v>
      </c>
      <c r="L5" s="23">
        <v>2249</v>
      </c>
      <c r="M5" s="23">
        <v>2364</v>
      </c>
      <c r="N5" s="25">
        <v>2470</v>
      </c>
      <c r="O5" s="23">
        <v>2600</v>
      </c>
      <c r="P5" s="23">
        <v>2636</v>
      </c>
      <c r="Q5" s="23">
        <v>2727</v>
      </c>
      <c r="R5" s="23">
        <v>2836</v>
      </c>
      <c r="S5" s="23">
        <v>2898</v>
      </c>
      <c r="T5" s="23">
        <v>3081</v>
      </c>
      <c r="U5" s="23">
        <v>3202</v>
      </c>
    </row>
    <row r="6" spans="1:21">
      <c r="B6" s="20" t="s">
        <v>276</v>
      </c>
      <c r="C6" s="23">
        <v>219</v>
      </c>
      <c r="D6" s="23">
        <v>210</v>
      </c>
      <c r="E6" s="23">
        <v>196</v>
      </c>
      <c r="F6" s="23">
        <v>194</v>
      </c>
      <c r="G6" s="23">
        <v>187</v>
      </c>
      <c r="H6" s="23">
        <v>183</v>
      </c>
      <c r="I6" s="23">
        <v>175</v>
      </c>
      <c r="J6" s="23">
        <v>171</v>
      </c>
      <c r="K6" s="23">
        <v>154</v>
      </c>
      <c r="L6" s="23">
        <v>143</v>
      </c>
      <c r="M6" s="23">
        <v>139</v>
      </c>
      <c r="N6" s="25">
        <v>136</v>
      </c>
      <c r="O6" s="20">
        <v>126</v>
      </c>
      <c r="P6" s="23">
        <v>121</v>
      </c>
      <c r="Q6" s="23">
        <v>117</v>
      </c>
      <c r="R6" s="23">
        <v>110</v>
      </c>
      <c r="S6" s="23">
        <v>103</v>
      </c>
      <c r="T6" s="23">
        <v>99</v>
      </c>
      <c r="U6" s="23">
        <v>91</v>
      </c>
    </row>
    <row r="7" spans="1:21">
      <c r="B7" s="20" t="s">
        <v>277</v>
      </c>
      <c r="C7" s="23">
        <v>226</v>
      </c>
      <c r="D7" s="23">
        <v>226</v>
      </c>
      <c r="E7" s="23">
        <v>220</v>
      </c>
      <c r="F7" s="23">
        <v>222</v>
      </c>
      <c r="G7" s="23">
        <v>221</v>
      </c>
      <c r="H7" s="23">
        <v>227</v>
      </c>
      <c r="I7" s="23">
        <v>245</v>
      </c>
      <c r="J7" s="23">
        <v>261</v>
      </c>
      <c r="K7" s="23">
        <v>257</v>
      </c>
      <c r="L7" s="23">
        <v>252</v>
      </c>
      <c r="M7" s="23">
        <v>235</v>
      </c>
      <c r="N7" s="25">
        <v>228</v>
      </c>
      <c r="O7" s="20">
        <v>227</v>
      </c>
      <c r="P7" s="23">
        <v>229</v>
      </c>
      <c r="Q7" s="23">
        <v>230</v>
      </c>
      <c r="R7" s="23">
        <v>216</v>
      </c>
      <c r="S7" s="23">
        <v>211</v>
      </c>
      <c r="T7" s="23">
        <v>206</v>
      </c>
      <c r="U7" s="23">
        <v>211</v>
      </c>
    </row>
    <row r="9" spans="1:21">
      <c r="B9" s="5" t="s">
        <v>677</v>
      </c>
    </row>
    <row r="10" spans="1:21" ht="14.5" thickBot="1"/>
    <row r="11" spans="1:21" ht="14.5" thickBot="1">
      <c r="B11" s="368" t="s">
        <v>703</v>
      </c>
      <c r="C11" s="369"/>
    </row>
  </sheetData>
  <mergeCells count="1">
    <mergeCell ref="B11:C11"/>
  </mergeCells>
  <hyperlinks>
    <hyperlink ref="B11" location="CONTENTS!A1" display="RETURN TO CONTENTS PAG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H26"/>
  <sheetViews>
    <sheetView zoomScale="90" zoomScaleNormal="90" workbookViewId="0">
      <selection activeCell="A2" sqref="A2"/>
    </sheetView>
  </sheetViews>
  <sheetFormatPr defaultRowHeight="14"/>
  <cols>
    <col min="3" max="8" width="20.1640625" customWidth="1"/>
  </cols>
  <sheetData>
    <row r="1" spans="1:8">
      <c r="A1" s="12" t="s">
        <v>1063</v>
      </c>
    </row>
    <row r="2" spans="1:8">
      <c r="B2" s="12"/>
      <c r="C2" s="12"/>
      <c r="D2" s="12"/>
      <c r="E2" s="12"/>
      <c r="F2" s="12"/>
      <c r="G2" s="12"/>
      <c r="H2" s="12"/>
    </row>
    <row r="3" spans="1:8" s="13" customFormat="1" ht="42">
      <c r="B3" s="58" t="s">
        <v>3</v>
      </c>
      <c r="C3" s="58" t="s">
        <v>278</v>
      </c>
      <c r="D3" s="58" t="s">
        <v>279</v>
      </c>
      <c r="E3" s="58" t="s">
        <v>280</v>
      </c>
      <c r="F3" s="58" t="s">
        <v>281</v>
      </c>
      <c r="G3" s="58" t="s">
        <v>282</v>
      </c>
      <c r="H3" s="58" t="s">
        <v>283</v>
      </c>
    </row>
    <row r="4" spans="1:8">
      <c r="B4" s="30">
        <v>2005</v>
      </c>
      <c r="C4" s="23">
        <v>1504</v>
      </c>
      <c r="D4" s="23">
        <v>741</v>
      </c>
      <c r="E4" s="23">
        <v>308</v>
      </c>
      <c r="F4" s="23">
        <v>416</v>
      </c>
      <c r="G4" s="23">
        <v>26</v>
      </c>
      <c r="H4" s="23">
        <v>883</v>
      </c>
    </row>
    <row r="5" spans="1:8">
      <c r="B5" s="30">
        <v>2006</v>
      </c>
      <c r="C5" s="23">
        <v>1494</v>
      </c>
      <c r="D5" s="23">
        <v>918</v>
      </c>
      <c r="E5" s="23">
        <v>390</v>
      </c>
      <c r="F5" s="23">
        <v>455</v>
      </c>
      <c r="G5" s="23">
        <v>35</v>
      </c>
      <c r="H5" s="23">
        <v>941</v>
      </c>
    </row>
    <row r="6" spans="1:8">
      <c r="B6" s="30">
        <v>2007</v>
      </c>
      <c r="C6" s="23">
        <v>1523</v>
      </c>
      <c r="D6" s="23">
        <v>888</v>
      </c>
      <c r="E6" s="23">
        <v>396</v>
      </c>
      <c r="F6" s="23">
        <v>388</v>
      </c>
      <c r="G6" s="23">
        <v>43</v>
      </c>
      <c r="H6" s="23">
        <v>872</v>
      </c>
    </row>
    <row r="7" spans="1:8">
      <c r="B7" s="30">
        <v>2008</v>
      </c>
      <c r="C7" s="23">
        <v>1561</v>
      </c>
      <c r="D7" s="23">
        <v>1247</v>
      </c>
      <c r="E7" s="23">
        <v>503</v>
      </c>
      <c r="F7" s="23">
        <v>378</v>
      </c>
      <c r="G7" s="23">
        <v>70</v>
      </c>
      <c r="H7" s="23">
        <v>882</v>
      </c>
    </row>
    <row r="8" spans="1:8">
      <c r="B8" s="30">
        <v>2009</v>
      </c>
      <c r="C8" s="23">
        <v>1558</v>
      </c>
      <c r="D8" s="23">
        <v>1126</v>
      </c>
      <c r="E8" s="23">
        <v>402</v>
      </c>
      <c r="F8" s="23">
        <v>591</v>
      </c>
      <c r="G8" s="23">
        <v>106</v>
      </c>
      <c r="H8" s="23">
        <v>785</v>
      </c>
    </row>
    <row r="9" spans="1:8">
      <c r="B9" s="30">
        <v>2010</v>
      </c>
      <c r="C9" s="23">
        <v>1587</v>
      </c>
      <c r="D9" s="23">
        <v>1287</v>
      </c>
      <c r="E9" s="23">
        <v>466</v>
      </c>
      <c r="F9" s="23">
        <v>591</v>
      </c>
      <c r="G9" s="23">
        <v>107</v>
      </c>
      <c r="H9" s="23">
        <v>872</v>
      </c>
    </row>
    <row r="10" spans="1:8">
      <c r="B10" s="30">
        <v>2011</v>
      </c>
      <c r="C10" s="23">
        <v>1638</v>
      </c>
      <c r="D10" s="23">
        <v>1458</v>
      </c>
      <c r="E10" s="23">
        <v>532</v>
      </c>
      <c r="F10" s="23">
        <v>687</v>
      </c>
      <c r="G10" s="23">
        <v>107</v>
      </c>
      <c r="H10" s="23">
        <v>940</v>
      </c>
    </row>
    <row r="11" spans="1:8">
      <c r="B11" s="30">
        <v>2012</v>
      </c>
      <c r="C11" s="23">
        <v>1703</v>
      </c>
      <c r="D11" s="23">
        <v>1539</v>
      </c>
      <c r="E11" s="23">
        <v>549</v>
      </c>
      <c r="F11" s="23">
        <v>951</v>
      </c>
      <c r="G11" s="23">
        <v>111</v>
      </c>
      <c r="H11" s="23">
        <v>1002</v>
      </c>
    </row>
    <row r="12" spans="1:8">
      <c r="B12" s="30">
        <v>2013</v>
      </c>
      <c r="C12" s="23">
        <v>1648</v>
      </c>
      <c r="D12" s="23">
        <v>1590</v>
      </c>
      <c r="E12" s="23">
        <v>598</v>
      </c>
      <c r="F12" s="23">
        <v>856</v>
      </c>
      <c r="G12" s="23">
        <v>167</v>
      </c>
      <c r="H12" s="23">
        <v>1007</v>
      </c>
    </row>
    <row r="13" spans="1:8">
      <c r="B13" s="30">
        <v>2014</v>
      </c>
      <c r="C13" s="23">
        <v>1630</v>
      </c>
      <c r="D13" s="23">
        <v>1697</v>
      </c>
      <c r="E13" s="23">
        <v>481</v>
      </c>
      <c r="F13" s="23">
        <v>869</v>
      </c>
      <c r="G13" s="23">
        <v>109</v>
      </c>
      <c r="H13" s="23">
        <v>1172</v>
      </c>
    </row>
    <row r="14" spans="1:8">
      <c r="B14" s="30">
        <v>2015</v>
      </c>
      <c r="C14" s="23">
        <v>1559</v>
      </c>
      <c r="D14" s="23">
        <v>1790</v>
      </c>
      <c r="E14" s="23">
        <v>447</v>
      </c>
      <c r="F14" s="23">
        <v>691</v>
      </c>
      <c r="G14" s="23">
        <v>104</v>
      </c>
      <c r="H14" s="23">
        <v>1213</v>
      </c>
    </row>
    <row r="15" spans="1:8">
      <c r="B15" s="254">
        <v>2016</v>
      </c>
      <c r="C15" s="25">
        <v>1556</v>
      </c>
      <c r="D15" s="25">
        <v>1665</v>
      </c>
      <c r="E15" s="25">
        <v>381</v>
      </c>
      <c r="F15" s="25">
        <v>596</v>
      </c>
      <c r="G15" s="25">
        <v>124</v>
      </c>
      <c r="H15" s="25">
        <v>1243</v>
      </c>
    </row>
    <row r="16" spans="1:8">
      <c r="B16" s="254">
        <v>2017</v>
      </c>
      <c r="C16" s="25">
        <v>1505</v>
      </c>
      <c r="D16" s="25">
        <v>1648</v>
      </c>
      <c r="E16" s="25">
        <v>326</v>
      </c>
      <c r="F16" s="25">
        <v>475</v>
      </c>
      <c r="G16" s="25">
        <v>128</v>
      </c>
      <c r="H16" s="25">
        <v>1231</v>
      </c>
    </row>
    <row r="17" spans="2:8">
      <c r="B17" s="254">
        <v>2018</v>
      </c>
      <c r="C17" s="23">
        <v>1412</v>
      </c>
      <c r="D17" s="23">
        <v>1634</v>
      </c>
      <c r="E17" s="23">
        <v>295</v>
      </c>
      <c r="F17" s="23">
        <v>283</v>
      </c>
      <c r="G17" s="23">
        <v>138</v>
      </c>
      <c r="H17" s="23">
        <v>1176</v>
      </c>
    </row>
    <row r="18" spans="2:8">
      <c r="B18" s="279">
        <v>2019</v>
      </c>
      <c r="C18" s="25">
        <v>1400</v>
      </c>
      <c r="D18" s="25">
        <v>1734</v>
      </c>
      <c r="E18" s="25">
        <v>263</v>
      </c>
      <c r="F18" s="25">
        <v>249</v>
      </c>
      <c r="G18" s="25">
        <v>160</v>
      </c>
      <c r="H18" s="25">
        <v>1132</v>
      </c>
    </row>
    <row r="19" spans="2:8">
      <c r="B19" s="279">
        <v>2020</v>
      </c>
      <c r="C19" s="25">
        <v>1353</v>
      </c>
      <c r="D19" s="25">
        <v>1830</v>
      </c>
      <c r="E19" s="25">
        <v>215</v>
      </c>
      <c r="F19" s="25">
        <v>258</v>
      </c>
      <c r="G19" s="25">
        <v>135</v>
      </c>
      <c r="H19" s="25">
        <v>1094</v>
      </c>
    </row>
    <row r="20" spans="2:8">
      <c r="B20" s="279">
        <v>2021</v>
      </c>
      <c r="C20" s="25">
        <v>1289</v>
      </c>
      <c r="D20" s="25">
        <v>1886</v>
      </c>
      <c r="E20" s="25">
        <v>280</v>
      </c>
      <c r="F20" s="25">
        <v>685</v>
      </c>
      <c r="G20" s="25">
        <v>162</v>
      </c>
      <c r="H20" s="25">
        <v>1020</v>
      </c>
    </row>
    <row r="21" spans="2:8">
      <c r="B21" s="279">
        <v>2022</v>
      </c>
      <c r="C21" s="25">
        <v>1240</v>
      </c>
      <c r="D21" s="25">
        <v>1846</v>
      </c>
      <c r="E21" s="25">
        <v>189</v>
      </c>
      <c r="F21" s="25">
        <v>171</v>
      </c>
      <c r="G21" s="25">
        <v>158</v>
      </c>
      <c r="H21" s="25">
        <v>1018</v>
      </c>
    </row>
    <row r="22" spans="2:8">
      <c r="B22" s="279">
        <v>2023</v>
      </c>
      <c r="C22" s="25">
        <v>1269</v>
      </c>
      <c r="D22" s="25">
        <v>1952</v>
      </c>
      <c r="E22" s="25">
        <v>129</v>
      </c>
      <c r="F22" s="25">
        <v>214</v>
      </c>
      <c r="G22" s="25">
        <v>143</v>
      </c>
      <c r="H22" s="25">
        <v>979</v>
      </c>
    </row>
    <row r="23" spans="2:8">
      <c r="B23" s="315"/>
      <c r="C23" s="317"/>
      <c r="D23" s="317"/>
      <c r="E23" s="317"/>
      <c r="F23" s="317"/>
      <c r="G23" s="317"/>
      <c r="H23" s="317"/>
    </row>
    <row r="24" spans="2:8" ht="12.65" customHeight="1">
      <c r="B24" s="5" t="s">
        <v>677</v>
      </c>
    </row>
    <row r="25" spans="2:8" ht="14.5" thickBot="1"/>
    <row r="26" spans="2:8" ht="14.5" thickBot="1">
      <c r="B26" s="368" t="s">
        <v>703</v>
      </c>
      <c r="C26" s="369"/>
    </row>
  </sheetData>
  <mergeCells count="1">
    <mergeCell ref="B26:C26"/>
  </mergeCells>
  <hyperlinks>
    <hyperlink ref="B26" location="CONTENTS!A1" display="RETURN TO CONTENTS PAGE"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0"/>
  <sheetViews>
    <sheetView workbookViewId="0"/>
  </sheetViews>
  <sheetFormatPr defaultRowHeight="14"/>
  <cols>
    <col min="1" max="1" width="7.08203125" style="5" customWidth="1"/>
    <col min="2" max="2" width="14.6640625" style="5" customWidth="1"/>
    <col min="3" max="3" width="18.6640625" style="5" bestFit="1" customWidth="1"/>
    <col min="4" max="4" width="15.08203125" style="5" bestFit="1" customWidth="1"/>
    <col min="5" max="5" width="17.08203125" style="5" bestFit="1" customWidth="1"/>
    <col min="6" max="6" width="18.83203125" style="5" bestFit="1" customWidth="1"/>
    <col min="7" max="7" width="15.1640625" style="5" bestFit="1" customWidth="1"/>
    <col min="8" max="8" width="17.33203125" style="5" bestFit="1" customWidth="1"/>
    <col min="9" max="250" width="9" style="5"/>
    <col min="251" max="251" width="5" style="5" customWidth="1"/>
    <col min="252" max="252" width="5.5" style="5" customWidth="1"/>
    <col min="253" max="253" width="7.08203125" style="5" customWidth="1"/>
    <col min="254" max="254" width="7.1640625" style="5" customWidth="1"/>
    <col min="255" max="255" width="17.08203125" style="5" customWidth="1"/>
    <col min="256" max="257" width="4.08203125" style="5" customWidth="1"/>
    <col min="258" max="258" width="18.08203125" style="5" customWidth="1"/>
    <col min="259" max="259" width="7.58203125" style="5" customWidth="1"/>
    <col min="260" max="260" width="5.83203125" style="5" customWidth="1"/>
    <col min="261" max="506" width="9" style="5"/>
    <col min="507" max="507" width="5" style="5" customWidth="1"/>
    <col min="508" max="508" width="5.5" style="5" customWidth="1"/>
    <col min="509" max="509" width="7.08203125" style="5" customWidth="1"/>
    <col min="510" max="510" width="7.1640625" style="5" customWidth="1"/>
    <col min="511" max="511" width="17.08203125" style="5" customWidth="1"/>
    <col min="512" max="513" width="4.08203125" style="5" customWidth="1"/>
    <col min="514" max="514" width="18.08203125" style="5" customWidth="1"/>
    <col min="515" max="515" width="7.58203125" style="5" customWidth="1"/>
    <col min="516" max="516" width="5.83203125" style="5" customWidth="1"/>
    <col min="517" max="762" width="9" style="5"/>
    <col min="763" max="763" width="5" style="5" customWidth="1"/>
    <col min="764" max="764" width="5.5" style="5" customWidth="1"/>
    <col min="765" max="765" width="7.08203125" style="5" customWidth="1"/>
    <col min="766" max="766" width="7.1640625" style="5" customWidth="1"/>
    <col min="767" max="767" width="17.08203125" style="5" customWidth="1"/>
    <col min="768" max="769" width="4.08203125" style="5" customWidth="1"/>
    <col min="770" max="770" width="18.08203125" style="5" customWidth="1"/>
    <col min="771" max="771" width="7.58203125" style="5" customWidth="1"/>
    <col min="772" max="772" width="5.83203125" style="5" customWidth="1"/>
    <col min="773" max="1018" width="9" style="5"/>
    <col min="1019" max="1019" width="5" style="5" customWidth="1"/>
    <col min="1020" max="1020" width="5.5" style="5" customWidth="1"/>
    <col min="1021" max="1021" width="7.08203125" style="5" customWidth="1"/>
    <col min="1022" max="1022" width="7.1640625" style="5" customWidth="1"/>
    <col min="1023" max="1023" width="17.08203125" style="5" customWidth="1"/>
    <col min="1024" max="1025" width="4.08203125" style="5" customWidth="1"/>
    <col min="1026" max="1026" width="18.08203125" style="5" customWidth="1"/>
    <col min="1027" max="1027" width="7.58203125" style="5" customWidth="1"/>
    <col min="1028" max="1028" width="5.83203125" style="5" customWidth="1"/>
    <col min="1029" max="1274" width="9" style="5"/>
    <col min="1275" max="1275" width="5" style="5" customWidth="1"/>
    <col min="1276" max="1276" width="5.5" style="5" customWidth="1"/>
    <col min="1277" max="1277" width="7.08203125" style="5" customWidth="1"/>
    <col min="1278" max="1278" width="7.1640625" style="5" customWidth="1"/>
    <col min="1279" max="1279" width="17.08203125" style="5" customWidth="1"/>
    <col min="1280" max="1281" width="4.08203125" style="5" customWidth="1"/>
    <col min="1282" max="1282" width="18.08203125" style="5" customWidth="1"/>
    <col min="1283" max="1283" width="7.58203125" style="5" customWidth="1"/>
    <col min="1284" max="1284" width="5.83203125" style="5" customWidth="1"/>
    <col min="1285" max="1530" width="9" style="5"/>
    <col min="1531" max="1531" width="5" style="5" customWidth="1"/>
    <col min="1532" max="1532" width="5.5" style="5" customWidth="1"/>
    <col min="1533" max="1533" width="7.08203125" style="5" customWidth="1"/>
    <col min="1534" max="1534" width="7.1640625" style="5" customWidth="1"/>
    <col min="1535" max="1535" width="17.08203125" style="5" customWidth="1"/>
    <col min="1536" max="1537" width="4.08203125" style="5" customWidth="1"/>
    <col min="1538" max="1538" width="18.08203125" style="5" customWidth="1"/>
    <col min="1539" max="1539" width="7.58203125" style="5" customWidth="1"/>
    <col min="1540" max="1540" width="5.83203125" style="5" customWidth="1"/>
    <col min="1541" max="1786" width="9" style="5"/>
    <col min="1787" max="1787" width="5" style="5" customWidth="1"/>
    <col min="1788" max="1788" width="5.5" style="5" customWidth="1"/>
    <col min="1789" max="1789" width="7.08203125" style="5" customWidth="1"/>
    <col min="1790" max="1790" width="7.1640625" style="5" customWidth="1"/>
    <col min="1791" max="1791" width="17.08203125" style="5" customWidth="1"/>
    <col min="1792" max="1793" width="4.08203125" style="5" customWidth="1"/>
    <col min="1794" max="1794" width="18.08203125" style="5" customWidth="1"/>
    <col min="1795" max="1795" width="7.58203125" style="5" customWidth="1"/>
    <col min="1796" max="1796" width="5.83203125" style="5" customWidth="1"/>
    <col min="1797" max="2042" width="9" style="5"/>
    <col min="2043" max="2043" width="5" style="5" customWidth="1"/>
    <col min="2044" max="2044" width="5.5" style="5" customWidth="1"/>
    <col min="2045" max="2045" width="7.08203125" style="5" customWidth="1"/>
    <col min="2046" max="2046" width="7.1640625" style="5" customWidth="1"/>
    <col min="2047" max="2047" width="17.08203125" style="5" customWidth="1"/>
    <col min="2048" max="2049" width="4.08203125" style="5" customWidth="1"/>
    <col min="2050" max="2050" width="18.08203125" style="5" customWidth="1"/>
    <col min="2051" max="2051" width="7.58203125" style="5" customWidth="1"/>
    <col min="2052" max="2052" width="5.83203125" style="5" customWidth="1"/>
    <col min="2053" max="2298" width="9" style="5"/>
    <col min="2299" max="2299" width="5" style="5" customWidth="1"/>
    <col min="2300" max="2300" width="5.5" style="5" customWidth="1"/>
    <col min="2301" max="2301" width="7.08203125" style="5" customWidth="1"/>
    <col min="2302" max="2302" width="7.1640625" style="5" customWidth="1"/>
    <col min="2303" max="2303" width="17.08203125" style="5" customWidth="1"/>
    <col min="2304" max="2305" width="4.08203125" style="5" customWidth="1"/>
    <col min="2306" max="2306" width="18.08203125" style="5" customWidth="1"/>
    <col min="2307" max="2307" width="7.58203125" style="5" customWidth="1"/>
    <col min="2308" max="2308" width="5.83203125" style="5" customWidth="1"/>
    <col min="2309" max="2554" width="9" style="5"/>
    <col min="2555" max="2555" width="5" style="5" customWidth="1"/>
    <col min="2556" max="2556" width="5.5" style="5" customWidth="1"/>
    <col min="2557" max="2557" width="7.08203125" style="5" customWidth="1"/>
    <col min="2558" max="2558" width="7.1640625" style="5" customWidth="1"/>
    <col min="2559" max="2559" width="17.08203125" style="5" customWidth="1"/>
    <col min="2560" max="2561" width="4.08203125" style="5" customWidth="1"/>
    <col min="2562" max="2562" width="18.08203125" style="5" customWidth="1"/>
    <col min="2563" max="2563" width="7.58203125" style="5" customWidth="1"/>
    <col min="2564" max="2564" width="5.83203125" style="5" customWidth="1"/>
    <col min="2565" max="2810" width="9" style="5"/>
    <col min="2811" max="2811" width="5" style="5" customWidth="1"/>
    <col min="2812" max="2812" width="5.5" style="5" customWidth="1"/>
    <col min="2813" max="2813" width="7.08203125" style="5" customWidth="1"/>
    <col min="2814" max="2814" width="7.1640625" style="5" customWidth="1"/>
    <col min="2815" max="2815" width="17.08203125" style="5" customWidth="1"/>
    <col min="2816" max="2817" width="4.08203125" style="5" customWidth="1"/>
    <col min="2818" max="2818" width="18.08203125" style="5" customWidth="1"/>
    <col min="2819" max="2819" width="7.58203125" style="5" customWidth="1"/>
    <col min="2820" max="2820" width="5.83203125" style="5" customWidth="1"/>
    <col min="2821" max="3066" width="9" style="5"/>
    <col min="3067" max="3067" width="5" style="5" customWidth="1"/>
    <col min="3068" max="3068" width="5.5" style="5" customWidth="1"/>
    <col min="3069" max="3069" width="7.08203125" style="5" customWidth="1"/>
    <col min="3070" max="3070" width="7.1640625" style="5" customWidth="1"/>
    <col min="3071" max="3071" width="17.08203125" style="5" customWidth="1"/>
    <col min="3072" max="3073" width="4.08203125" style="5" customWidth="1"/>
    <col min="3074" max="3074" width="18.08203125" style="5" customWidth="1"/>
    <col min="3075" max="3075" width="7.58203125" style="5" customWidth="1"/>
    <col min="3076" max="3076" width="5.83203125" style="5" customWidth="1"/>
    <col min="3077" max="3322" width="9" style="5"/>
    <col min="3323" max="3323" width="5" style="5" customWidth="1"/>
    <col min="3324" max="3324" width="5.5" style="5" customWidth="1"/>
    <col min="3325" max="3325" width="7.08203125" style="5" customWidth="1"/>
    <col min="3326" max="3326" width="7.1640625" style="5" customWidth="1"/>
    <col min="3327" max="3327" width="17.08203125" style="5" customWidth="1"/>
    <col min="3328" max="3329" width="4.08203125" style="5" customWidth="1"/>
    <col min="3330" max="3330" width="18.08203125" style="5" customWidth="1"/>
    <col min="3331" max="3331" width="7.58203125" style="5" customWidth="1"/>
    <col min="3332" max="3332" width="5.83203125" style="5" customWidth="1"/>
    <col min="3333" max="3578" width="9" style="5"/>
    <col min="3579" max="3579" width="5" style="5" customWidth="1"/>
    <col min="3580" max="3580" width="5.5" style="5" customWidth="1"/>
    <col min="3581" max="3581" width="7.08203125" style="5" customWidth="1"/>
    <col min="3582" max="3582" width="7.1640625" style="5" customWidth="1"/>
    <col min="3583" max="3583" width="17.08203125" style="5" customWidth="1"/>
    <col min="3584" max="3585" width="4.08203125" style="5" customWidth="1"/>
    <col min="3586" max="3586" width="18.08203125" style="5" customWidth="1"/>
    <col min="3587" max="3587" width="7.58203125" style="5" customWidth="1"/>
    <col min="3588" max="3588" width="5.83203125" style="5" customWidth="1"/>
    <col min="3589" max="3834" width="9" style="5"/>
    <col min="3835" max="3835" width="5" style="5" customWidth="1"/>
    <col min="3836" max="3836" width="5.5" style="5" customWidth="1"/>
    <col min="3837" max="3837" width="7.08203125" style="5" customWidth="1"/>
    <col min="3838" max="3838" width="7.1640625" style="5" customWidth="1"/>
    <col min="3839" max="3839" width="17.08203125" style="5" customWidth="1"/>
    <col min="3840" max="3841" width="4.08203125" style="5" customWidth="1"/>
    <col min="3842" max="3842" width="18.08203125" style="5" customWidth="1"/>
    <col min="3843" max="3843" width="7.58203125" style="5" customWidth="1"/>
    <col min="3844" max="3844" width="5.83203125" style="5" customWidth="1"/>
    <col min="3845" max="4090" width="9" style="5"/>
    <col min="4091" max="4091" width="5" style="5" customWidth="1"/>
    <col min="4092" max="4092" width="5.5" style="5" customWidth="1"/>
    <col min="4093" max="4093" width="7.08203125" style="5" customWidth="1"/>
    <col min="4094" max="4094" width="7.1640625" style="5" customWidth="1"/>
    <col min="4095" max="4095" width="17.08203125" style="5" customWidth="1"/>
    <col min="4096" max="4097" width="4.08203125" style="5" customWidth="1"/>
    <col min="4098" max="4098" width="18.08203125" style="5" customWidth="1"/>
    <col min="4099" max="4099" width="7.58203125" style="5" customWidth="1"/>
    <col min="4100" max="4100" width="5.83203125" style="5" customWidth="1"/>
    <col min="4101" max="4346" width="9" style="5"/>
    <col min="4347" max="4347" width="5" style="5" customWidth="1"/>
    <col min="4348" max="4348" width="5.5" style="5" customWidth="1"/>
    <col min="4349" max="4349" width="7.08203125" style="5" customWidth="1"/>
    <col min="4350" max="4350" width="7.1640625" style="5" customWidth="1"/>
    <col min="4351" max="4351" width="17.08203125" style="5" customWidth="1"/>
    <col min="4352" max="4353" width="4.08203125" style="5" customWidth="1"/>
    <col min="4354" max="4354" width="18.08203125" style="5" customWidth="1"/>
    <col min="4355" max="4355" width="7.58203125" style="5" customWidth="1"/>
    <col min="4356" max="4356" width="5.83203125" style="5" customWidth="1"/>
    <col min="4357" max="4602" width="9" style="5"/>
    <col min="4603" max="4603" width="5" style="5" customWidth="1"/>
    <col min="4604" max="4604" width="5.5" style="5" customWidth="1"/>
    <col min="4605" max="4605" width="7.08203125" style="5" customWidth="1"/>
    <col min="4606" max="4606" width="7.1640625" style="5" customWidth="1"/>
    <col min="4607" max="4607" width="17.08203125" style="5" customWidth="1"/>
    <col min="4608" max="4609" width="4.08203125" style="5" customWidth="1"/>
    <col min="4610" max="4610" width="18.08203125" style="5" customWidth="1"/>
    <col min="4611" max="4611" width="7.58203125" style="5" customWidth="1"/>
    <col min="4612" max="4612" width="5.83203125" style="5" customWidth="1"/>
    <col min="4613" max="4858" width="9" style="5"/>
    <col min="4859" max="4859" width="5" style="5" customWidth="1"/>
    <col min="4860" max="4860" width="5.5" style="5" customWidth="1"/>
    <col min="4861" max="4861" width="7.08203125" style="5" customWidth="1"/>
    <col min="4862" max="4862" width="7.1640625" style="5" customWidth="1"/>
    <col min="4863" max="4863" width="17.08203125" style="5" customWidth="1"/>
    <col min="4864" max="4865" width="4.08203125" style="5" customWidth="1"/>
    <col min="4866" max="4866" width="18.08203125" style="5" customWidth="1"/>
    <col min="4867" max="4867" width="7.58203125" style="5" customWidth="1"/>
    <col min="4868" max="4868" width="5.83203125" style="5" customWidth="1"/>
    <col min="4869" max="5114" width="9" style="5"/>
    <col min="5115" max="5115" width="5" style="5" customWidth="1"/>
    <col min="5116" max="5116" width="5.5" style="5" customWidth="1"/>
    <col min="5117" max="5117" width="7.08203125" style="5" customWidth="1"/>
    <col min="5118" max="5118" width="7.1640625" style="5" customWidth="1"/>
    <col min="5119" max="5119" width="17.08203125" style="5" customWidth="1"/>
    <col min="5120" max="5121" width="4.08203125" style="5" customWidth="1"/>
    <col min="5122" max="5122" width="18.08203125" style="5" customWidth="1"/>
    <col min="5123" max="5123" width="7.58203125" style="5" customWidth="1"/>
    <col min="5124" max="5124" width="5.83203125" style="5" customWidth="1"/>
    <col min="5125" max="5370" width="9" style="5"/>
    <col min="5371" max="5371" width="5" style="5" customWidth="1"/>
    <col min="5372" max="5372" width="5.5" style="5" customWidth="1"/>
    <col min="5373" max="5373" width="7.08203125" style="5" customWidth="1"/>
    <col min="5374" max="5374" width="7.1640625" style="5" customWidth="1"/>
    <col min="5375" max="5375" width="17.08203125" style="5" customWidth="1"/>
    <col min="5376" max="5377" width="4.08203125" style="5" customWidth="1"/>
    <col min="5378" max="5378" width="18.08203125" style="5" customWidth="1"/>
    <col min="5379" max="5379" width="7.58203125" style="5" customWidth="1"/>
    <col min="5380" max="5380" width="5.83203125" style="5" customWidth="1"/>
    <col min="5381" max="5626" width="9" style="5"/>
    <col min="5627" max="5627" width="5" style="5" customWidth="1"/>
    <col min="5628" max="5628" width="5.5" style="5" customWidth="1"/>
    <col min="5629" max="5629" width="7.08203125" style="5" customWidth="1"/>
    <col min="5630" max="5630" width="7.1640625" style="5" customWidth="1"/>
    <col min="5631" max="5631" width="17.08203125" style="5" customWidth="1"/>
    <col min="5632" max="5633" width="4.08203125" style="5" customWidth="1"/>
    <col min="5634" max="5634" width="18.08203125" style="5" customWidth="1"/>
    <col min="5635" max="5635" width="7.58203125" style="5" customWidth="1"/>
    <col min="5636" max="5636" width="5.83203125" style="5" customWidth="1"/>
    <col min="5637" max="5882" width="9" style="5"/>
    <col min="5883" max="5883" width="5" style="5" customWidth="1"/>
    <col min="5884" max="5884" width="5.5" style="5" customWidth="1"/>
    <col min="5885" max="5885" width="7.08203125" style="5" customWidth="1"/>
    <col min="5886" max="5886" width="7.1640625" style="5" customWidth="1"/>
    <col min="5887" max="5887" width="17.08203125" style="5" customWidth="1"/>
    <col min="5888" max="5889" width="4.08203125" style="5" customWidth="1"/>
    <col min="5890" max="5890" width="18.08203125" style="5" customWidth="1"/>
    <col min="5891" max="5891" width="7.58203125" style="5" customWidth="1"/>
    <col min="5892" max="5892" width="5.83203125" style="5" customWidth="1"/>
    <col min="5893" max="6138" width="9" style="5"/>
    <col min="6139" max="6139" width="5" style="5" customWidth="1"/>
    <col min="6140" max="6140" width="5.5" style="5" customWidth="1"/>
    <col min="6141" max="6141" width="7.08203125" style="5" customWidth="1"/>
    <col min="6142" max="6142" width="7.1640625" style="5" customWidth="1"/>
    <col min="6143" max="6143" width="17.08203125" style="5" customWidth="1"/>
    <col min="6144" max="6145" width="4.08203125" style="5" customWidth="1"/>
    <col min="6146" max="6146" width="18.08203125" style="5" customWidth="1"/>
    <col min="6147" max="6147" width="7.58203125" style="5" customWidth="1"/>
    <col min="6148" max="6148" width="5.83203125" style="5" customWidth="1"/>
    <col min="6149" max="6394" width="9" style="5"/>
    <col min="6395" max="6395" width="5" style="5" customWidth="1"/>
    <col min="6396" max="6396" width="5.5" style="5" customWidth="1"/>
    <col min="6397" max="6397" width="7.08203125" style="5" customWidth="1"/>
    <col min="6398" max="6398" width="7.1640625" style="5" customWidth="1"/>
    <col min="6399" max="6399" width="17.08203125" style="5" customWidth="1"/>
    <col min="6400" max="6401" width="4.08203125" style="5" customWidth="1"/>
    <col min="6402" max="6402" width="18.08203125" style="5" customWidth="1"/>
    <col min="6403" max="6403" width="7.58203125" style="5" customWidth="1"/>
    <col min="6404" max="6404" width="5.83203125" style="5" customWidth="1"/>
    <col min="6405" max="6650" width="9" style="5"/>
    <col min="6651" max="6651" width="5" style="5" customWidth="1"/>
    <col min="6652" max="6652" width="5.5" style="5" customWidth="1"/>
    <col min="6653" max="6653" width="7.08203125" style="5" customWidth="1"/>
    <col min="6654" max="6654" width="7.1640625" style="5" customWidth="1"/>
    <col min="6655" max="6655" width="17.08203125" style="5" customWidth="1"/>
    <col min="6656" max="6657" width="4.08203125" style="5" customWidth="1"/>
    <col min="6658" max="6658" width="18.08203125" style="5" customWidth="1"/>
    <col min="6659" max="6659" width="7.58203125" style="5" customWidth="1"/>
    <col min="6660" max="6660" width="5.83203125" style="5" customWidth="1"/>
    <col min="6661" max="6906" width="9" style="5"/>
    <col min="6907" max="6907" width="5" style="5" customWidth="1"/>
    <col min="6908" max="6908" width="5.5" style="5" customWidth="1"/>
    <col min="6909" max="6909" width="7.08203125" style="5" customWidth="1"/>
    <col min="6910" max="6910" width="7.1640625" style="5" customWidth="1"/>
    <col min="6911" max="6911" width="17.08203125" style="5" customWidth="1"/>
    <col min="6912" max="6913" width="4.08203125" style="5" customWidth="1"/>
    <col min="6914" max="6914" width="18.08203125" style="5" customWidth="1"/>
    <col min="6915" max="6915" width="7.58203125" style="5" customWidth="1"/>
    <col min="6916" max="6916" width="5.83203125" style="5" customWidth="1"/>
    <col min="6917" max="7162" width="9" style="5"/>
    <col min="7163" max="7163" width="5" style="5" customWidth="1"/>
    <col min="7164" max="7164" width="5.5" style="5" customWidth="1"/>
    <col min="7165" max="7165" width="7.08203125" style="5" customWidth="1"/>
    <col min="7166" max="7166" width="7.1640625" style="5" customWidth="1"/>
    <col min="7167" max="7167" width="17.08203125" style="5" customWidth="1"/>
    <col min="7168" max="7169" width="4.08203125" style="5" customWidth="1"/>
    <col min="7170" max="7170" width="18.08203125" style="5" customWidth="1"/>
    <col min="7171" max="7171" width="7.58203125" style="5" customWidth="1"/>
    <col min="7172" max="7172" width="5.83203125" style="5" customWidth="1"/>
    <col min="7173" max="7418" width="9" style="5"/>
    <col min="7419" max="7419" width="5" style="5" customWidth="1"/>
    <col min="7420" max="7420" width="5.5" style="5" customWidth="1"/>
    <col min="7421" max="7421" width="7.08203125" style="5" customWidth="1"/>
    <col min="7422" max="7422" width="7.1640625" style="5" customWidth="1"/>
    <col min="7423" max="7423" width="17.08203125" style="5" customWidth="1"/>
    <col min="7424" max="7425" width="4.08203125" style="5" customWidth="1"/>
    <col min="7426" max="7426" width="18.08203125" style="5" customWidth="1"/>
    <col min="7427" max="7427" width="7.58203125" style="5" customWidth="1"/>
    <col min="7428" max="7428" width="5.83203125" style="5" customWidth="1"/>
    <col min="7429" max="7674" width="9" style="5"/>
    <col min="7675" max="7675" width="5" style="5" customWidth="1"/>
    <col min="7676" max="7676" width="5.5" style="5" customWidth="1"/>
    <col min="7677" max="7677" width="7.08203125" style="5" customWidth="1"/>
    <col min="7678" max="7678" width="7.1640625" style="5" customWidth="1"/>
    <col min="7679" max="7679" width="17.08203125" style="5" customWidth="1"/>
    <col min="7680" max="7681" width="4.08203125" style="5" customWidth="1"/>
    <col min="7682" max="7682" width="18.08203125" style="5" customWidth="1"/>
    <col min="7683" max="7683" width="7.58203125" style="5" customWidth="1"/>
    <col min="7684" max="7684" width="5.83203125" style="5" customWidth="1"/>
    <col min="7685" max="7930" width="9" style="5"/>
    <col min="7931" max="7931" width="5" style="5" customWidth="1"/>
    <col min="7932" max="7932" width="5.5" style="5" customWidth="1"/>
    <col min="7933" max="7933" width="7.08203125" style="5" customWidth="1"/>
    <col min="7934" max="7934" width="7.1640625" style="5" customWidth="1"/>
    <col min="7935" max="7935" width="17.08203125" style="5" customWidth="1"/>
    <col min="7936" max="7937" width="4.08203125" style="5" customWidth="1"/>
    <col min="7938" max="7938" width="18.08203125" style="5" customWidth="1"/>
    <col min="7939" max="7939" width="7.58203125" style="5" customWidth="1"/>
    <col min="7940" max="7940" width="5.83203125" style="5" customWidth="1"/>
    <col min="7941" max="8186" width="9" style="5"/>
    <col min="8187" max="8187" width="5" style="5" customWidth="1"/>
    <col min="8188" max="8188" width="5.5" style="5" customWidth="1"/>
    <col min="8189" max="8189" width="7.08203125" style="5" customWidth="1"/>
    <col min="8190" max="8190" width="7.1640625" style="5" customWidth="1"/>
    <col min="8191" max="8191" width="17.08203125" style="5" customWidth="1"/>
    <col min="8192" max="8193" width="4.08203125" style="5" customWidth="1"/>
    <col min="8194" max="8194" width="18.08203125" style="5" customWidth="1"/>
    <col min="8195" max="8195" width="7.58203125" style="5" customWidth="1"/>
    <col min="8196" max="8196" width="5.83203125" style="5" customWidth="1"/>
    <col min="8197" max="8442" width="9" style="5"/>
    <col min="8443" max="8443" width="5" style="5" customWidth="1"/>
    <col min="8444" max="8444" width="5.5" style="5" customWidth="1"/>
    <col min="8445" max="8445" width="7.08203125" style="5" customWidth="1"/>
    <col min="8446" max="8446" width="7.1640625" style="5" customWidth="1"/>
    <col min="8447" max="8447" width="17.08203125" style="5" customWidth="1"/>
    <col min="8448" max="8449" width="4.08203125" style="5" customWidth="1"/>
    <col min="8450" max="8450" width="18.08203125" style="5" customWidth="1"/>
    <col min="8451" max="8451" width="7.58203125" style="5" customWidth="1"/>
    <col min="8452" max="8452" width="5.83203125" style="5" customWidth="1"/>
    <col min="8453" max="8698" width="9" style="5"/>
    <col min="8699" max="8699" width="5" style="5" customWidth="1"/>
    <col min="8700" max="8700" width="5.5" style="5" customWidth="1"/>
    <col min="8701" max="8701" width="7.08203125" style="5" customWidth="1"/>
    <col min="8702" max="8702" width="7.1640625" style="5" customWidth="1"/>
    <col min="8703" max="8703" width="17.08203125" style="5" customWidth="1"/>
    <col min="8704" max="8705" width="4.08203125" style="5" customWidth="1"/>
    <col min="8706" max="8706" width="18.08203125" style="5" customWidth="1"/>
    <col min="8707" max="8707" width="7.58203125" style="5" customWidth="1"/>
    <col min="8708" max="8708" width="5.83203125" style="5" customWidth="1"/>
    <col min="8709" max="8954" width="9" style="5"/>
    <col min="8955" max="8955" width="5" style="5" customWidth="1"/>
    <col min="8956" max="8956" width="5.5" style="5" customWidth="1"/>
    <col min="8957" max="8957" width="7.08203125" style="5" customWidth="1"/>
    <col min="8958" max="8958" width="7.1640625" style="5" customWidth="1"/>
    <col min="8959" max="8959" width="17.08203125" style="5" customWidth="1"/>
    <col min="8960" max="8961" width="4.08203125" style="5" customWidth="1"/>
    <col min="8962" max="8962" width="18.08203125" style="5" customWidth="1"/>
    <col min="8963" max="8963" width="7.58203125" style="5" customWidth="1"/>
    <col min="8964" max="8964" width="5.83203125" style="5" customWidth="1"/>
    <col min="8965" max="9210" width="9" style="5"/>
    <col min="9211" max="9211" width="5" style="5" customWidth="1"/>
    <col min="9212" max="9212" width="5.5" style="5" customWidth="1"/>
    <col min="9213" max="9213" width="7.08203125" style="5" customWidth="1"/>
    <col min="9214" max="9214" width="7.1640625" style="5" customWidth="1"/>
    <col min="9215" max="9215" width="17.08203125" style="5" customWidth="1"/>
    <col min="9216" max="9217" width="4.08203125" style="5" customWidth="1"/>
    <col min="9218" max="9218" width="18.08203125" style="5" customWidth="1"/>
    <col min="9219" max="9219" width="7.58203125" style="5" customWidth="1"/>
    <col min="9220" max="9220" width="5.83203125" style="5" customWidth="1"/>
    <col min="9221" max="9466" width="9" style="5"/>
    <col min="9467" max="9467" width="5" style="5" customWidth="1"/>
    <col min="9468" max="9468" width="5.5" style="5" customWidth="1"/>
    <col min="9469" max="9469" width="7.08203125" style="5" customWidth="1"/>
    <col min="9470" max="9470" width="7.1640625" style="5" customWidth="1"/>
    <col min="9471" max="9471" width="17.08203125" style="5" customWidth="1"/>
    <col min="9472" max="9473" width="4.08203125" style="5" customWidth="1"/>
    <col min="9474" max="9474" width="18.08203125" style="5" customWidth="1"/>
    <col min="9475" max="9475" width="7.58203125" style="5" customWidth="1"/>
    <col min="9476" max="9476" width="5.83203125" style="5" customWidth="1"/>
    <col min="9477" max="9722" width="9" style="5"/>
    <col min="9723" max="9723" width="5" style="5" customWidth="1"/>
    <col min="9724" max="9724" width="5.5" style="5" customWidth="1"/>
    <col min="9725" max="9725" width="7.08203125" style="5" customWidth="1"/>
    <col min="9726" max="9726" width="7.1640625" style="5" customWidth="1"/>
    <col min="9727" max="9727" width="17.08203125" style="5" customWidth="1"/>
    <col min="9728" max="9729" width="4.08203125" style="5" customWidth="1"/>
    <col min="9730" max="9730" width="18.08203125" style="5" customWidth="1"/>
    <col min="9731" max="9731" width="7.58203125" style="5" customWidth="1"/>
    <col min="9732" max="9732" width="5.83203125" style="5" customWidth="1"/>
    <col min="9733" max="9978" width="9" style="5"/>
    <col min="9979" max="9979" width="5" style="5" customWidth="1"/>
    <col min="9980" max="9980" width="5.5" style="5" customWidth="1"/>
    <col min="9981" max="9981" width="7.08203125" style="5" customWidth="1"/>
    <col min="9982" max="9982" width="7.1640625" style="5" customWidth="1"/>
    <col min="9983" max="9983" width="17.08203125" style="5" customWidth="1"/>
    <col min="9984" max="9985" width="4.08203125" style="5" customWidth="1"/>
    <col min="9986" max="9986" width="18.08203125" style="5" customWidth="1"/>
    <col min="9987" max="9987" width="7.58203125" style="5" customWidth="1"/>
    <col min="9988" max="9988" width="5.83203125" style="5" customWidth="1"/>
    <col min="9989" max="10234" width="9" style="5"/>
    <col min="10235" max="10235" width="5" style="5" customWidth="1"/>
    <col min="10236" max="10236" width="5.5" style="5" customWidth="1"/>
    <col min="10237" max="10237" width="7.08203125" style="5" customWidth="1"/>
    <col min="10238" max="10238" width="7.1640625" style="5" customWidth="1"/>
    <col min="10239" max="10239" width="17.08203125" style="5" customWidth="1"/>
    <col min="10240" max="10241" width="4.08203125" style="5" customWidth="1"/>
    <col min="10242" max="10242" width="18.08203125" style="5" customWidth="1"/>
    <col min="10243" max="10243" width="7.58203125" style="5" customWidth="1"/>
    <col min="10244" max="10244" width="5.83203125" style="5" customWidth="1"/>
    <col min="10245" max="10490" width="9" style="5"/>
    <col min="10491" max="10491" width="5" style="5" customWidth="1"/>
    <col min="10492" max="10492" width="5.5" style="5" customWidth="1"/>
    <col min="10493" max="10493" width="7.08203125" style="5" customWidth="1"/>
    <col min="10494" max="10494" width="7.1640625" style="5" customWidth="1"/>
    <col min="10495" max="10495" width="17.08203125" style="5" customWidth="1"/>
    <col min="10496" max="10497" width="4.08203125" style="5" customWidth="1"/>
    <col min="10498" max="10498" width="18.08203125" style="5" customWidth="1"/>
    <col min="10499" max="10499" width="7.58203125" style="5" customWidth="1"/>
    <col min="10500" max="10500" width="5.83203125" style="5" customWidth="1"/>
    <col min="10501" max="10746" width="9" style="5"/>
    <col min="10747" max="10747" width="5" style="5" customWidth="1"/>
    <col min="10748" max="10748" width="5.5" style="5" customWidth="1"/>
    <col min="10749" max="10749" width="7.08203125" style="5" customWidth="1"/>
    <col min="10750" max="10750" width="7.1640625" style="5" customWidth="1"/>
    <col min="10751" max="10751" width="17.08203125" style="5" customWidth="1"/>
    <col min="10752" max="10753" width="4.08203125" style="5" customWidth="1"/>
    <col min="10754" max="10754" width="18.08203125" style="5" customWidth="1"/>
    <col min="10755" max="10755" width="7.58203125" style="5" customWidth="1"/>
    <col min="10756" max="10756" width="5.83203125" style="5" customWidth="1"/>
    <col min="10757" max="11002" width="9" style="5"/>
    <col min="11003" max="11003" width="5" style="5" customWidth="1"/>
    <col min="11004" max="11004" width="5.5" style="5" customWidth="1"/>
    <col min="11005" max="11005" width="7.08203125" style="5" customWidth="1"/>
    <col min="11006" max="11006" width="7.1640625" style="5" customWidth="1"/>
    <col min="11007" max="11007" width="17.08203125" style="5" customWidth="1"/>
    <col min="11008" max="11009" width="4.08203125" style="5" customWidth="1"/>
    <col min="11010" max="11010" width="18.08203125" style="5" customWidth="1"/>
    <col min="11011" max="11011" width="7.58203125" style="5" customWidth="1"/>
    <col min="11012" max="11012" width="5.83203125" style="5" customWidth="1"/>
    <col min="11013" max="11258" width="9" style="5"/>
    <col min="11259" max="11259" width="5" style="5" customWidth="1"/>
    <col min="11260" max="11260" width="5.5" style="5" customWidth="1"/>
    <col min="11261" max="11261" width="7.08203125" style="5" customWidth="1"/>
    <col min="11262" max="11262" width="7.1640625" style="5" customWidth="1"/>
    <col min="11263" max="11263" width="17.08203125" style="5" customWidth="1"/>
    <col min="11264" max="11265" width="4.08203125" style="5" customWidth="1"/>
    <col min="11266" max="11266" width="18.08203125" style="5" customWidth="1"/>
    <col min="11267" max="11267" width="7.58203125" style="5" customWidth="1"/>
    <col min="11268" max="11268" width="5.83203125" style="5" customWidth="1"/>
    <col min="11269" max="11514" width="9" style="5"/>
    <col min="11515" max="11515" width="5" style="5" customWidth="1"/>
    <col min="11516" max="11516" width="5.5" style="5" customWidth="1"/>
    <col min="11517" max="11517" width="7.08203125" style="5" customWidth="1"/>
    <col min="11518" max="11518" width="7.1640625" style="5" customWidth="1"/>
    <col min="11519" max="11519" width="17.08203125" style="5" customWidth="1"/>
    <col min="11520" max="11521" width="4.08203125" style="5" customWidth="1"/>
    <col min="11522" max="11522" width="18.08203125" style="5" customWidth="1"/>
    <col min="11523" max="11523" width="7.58203125" style="5" customWidth="1"/>
    <col min="11524" max="11524" width="5.83203125" style="5" customWidth="1"/>
    <col min="11525" max="11770" width="9" style="5"/>
    <col min="11771" max="11771" width="5" style="5" customWidth="1"/>
    <col min="11772" max="11772" width="5.5" style="5" customWidth="1"/>
    <col min="11773" max="11773" width="7.08203125" style="5" customWidth="1"/>
    <col min="11774" max="11774" width="7.1640625" style="5" customWidth="1"/>
    <col min="11775" max="11775" width="17.08203125" style="5" customWidth="1"/>
    <col min="11776" max="11777" width="4.08203125" style="5" customWidth="1"/>
    <col min="11778" max="11778" width="18.08203125" style="5" customWidth="1"/>
    <col min="11779" max="11779" width="7.58203125" style="5" customWidth="1"/>
    <col min="11780" max="11780" width="5.83203125" style="5" customWidth="1"/>
    <col min="11781" max="12026" width="9" style="5"/>
    <col min="12027" max="12027" width="5" style="5" customWidth="1"/>
    <col min="12028" max="12028" width="5.5" style="5" customWidth="1"/>
    <col min="12029" max="12029" width="7.08203125" style="5" customWidth="1"/>
    <col min="12030" max="12030" width="7.1640625" style="5" customWidth="1"/>
    <col min="12031" max="12031" width="17.08203125" style="5" customWidth="1"/>
    <col min="12032" max="12033" width="4.08203125" style="5" customWidth="1"/>
    <col min="12034" max="12034" width="18.08203125" style="5" customWidth="1"/>
    <col min="12035" max="12035" width="7.58203125" style="5" customWidth="1"/>
    <col min="12036" max="12036" width="5.83203125" style="5" customWidth="1"/>
    <col min="12037" max="12282" width="9" style="5"/>
    <col min="12283" max="12283" width="5" style="5" customWidth="1"/>
    <col min="12284" max="12284" width="5.5" style="5" customWidth="1"/>
    <col min="12285" max="12285" width="7.08203125" style="5" customWidth="1"/>
    <col min="12286" max="12286" width="7.1640625" style="5" customWidth="1"/>
    <col min="12287" max="12287" width="17.08203125" style="5" customWidth="1"/>
    <col min="12288" max="12289" width="4.08203125" style="5" customWidth="1"/>
    <col min="12290" max="12290" width="18.08203125" style="5" customWidth="1"/>
    <col min="12291" max="12291" width="7.58203125" style="5" customWidth="1"/>
    <col min="12292" max="12292" width="5.83203125" style="5" customWidth="1"/>
    <col min="12293" max="12538" width="9" style="5"/>
    <col min="12539" max="12539" width="5" style="5" customWidth="1"/>
    <col min="12540" max="12540" width="5.5" style="5" customWidth="1"/>
    <col min="12541" max="12541" width="7.08203125" style="5" customWidth="1"/>
    <col min="12542" max="12542" width="7.1640625" style="5" customWidth="1"/>
    <col min="12543" max="12543" width="17.08203125" style="5" customWidth="1"/>
    <col min="12544" max="12545" width="4.08203125" style="5" customWidth="1"/>
    <col min="12546" max="12546" width="18.08203125" style="5" customWidth="1"/>
    <col min="12547" max="12547" width="7.58203125" style="5" customWidth="1"/>
    <col min="12548" max="12548" width="5.83203125" style="5" customWidth="1"/>
    <col min="12549" max="12794" width="9" style="5"/>
    <col min="12795" max="12795" width="5" style="5" customWidth="1"/>
    <col min="12796" max="12796" width="5.5" style="5" customWidth="1"/>
    <col min="12797" max="12797" width="7.08203125" style="5" customWidth="1"/>
    <col min="12798" max="12798" width="7.1640625" style="5" customWidth="1"/>
    <col min="12799" max="12799" width="17.08203125" style="5" customWidth="1"/>
    <col min="12800" max="12801" width="4.08203125" style="5" customWidth="1"/>
    <col min="12802" max="12802" width="18.08203125" style="5" customWidth="1"/>
    <col min="12803" max="12803" width="7.58203125" style="5" customWidth="1"/>
    <col min="12804" max="12804" width="5.83203125" style="5" customWidth="1"/>
    <col min="12805" max="13050" width="9" style="5"/>
    <col min="13051" max="13051" width="5" style="5" customWidth="1"/>
    <col min="13052" max="13052" width="5.5" style="5" customWidth="1"/>
    <col min="13053" max="13053" width="7.08203125" style="5" customWidth="1"/>
    <col min="13054" max="13054" width="7.1640625" style="5" customWidth="1"/>
    <col min="13055" max="13055" width="17.08203125" style="5" customWidth="1"/>
    <col min="13056" max="13057" width="4.08203125" style="5" customWidth="1"/>
    <col min="13058" max="13058" width="18.08203125" style="5" customWidth="1"/>
    <col min="13059" max="13059" width="7.58203125" style="5" customWidth="1"/>
    <col min="13060" max="13060" width="5.83203125" style="5" customWidth="1"/>
    <col min="13061" max="13306" width="9" style="5"/>
    <col min="13307" max="13307" width="5" style="5" customWidth="1"/>
    <col min="13308" max="13308" width="5.5" style="5" customWidth="1"/>
    <col min="13309" max="13309" width="7.08203125" style="5" customWidth="1"/>
    <col min="13310" max="13310" width="7.1640625" style="5" customWidth="1"/>
    <col min="13311" max="13311" width="17.08203125" style="5" customWidth="1"/>
    <col min="13312" max="13313" width="4.08203125" style="5" customWidth="1"/>
    <col min="13314" max="13314" width="18.08203125" style="5" customWidth="1"/>
    <col min="13315" max="13315" width="7.58203125" style="5" customWidth="1"/>
    <col min="13316" max="13316" width="5.83203125" style="5" customWidth="1"/>
    <col min="13317" max="13562" width="9" style="5"/>
    <col min="13563" max="13563" width="5" style="5" customWidth="1"/>
    <col min="13564" max="13564" width="5.5" style="5" customWidth="1"/>
    <col min="13565" max="13565" width="7.08203125" style="5" customWidth="1"/>
    <col min="13566" max="13566" width="7.1640625" style="5" customWidth="1"/>
    <col min="13567" max="13567" width="17.08203125" style="5" customWidth="1"/>
    <col min="13568" max="13569" width="4.08203125" style="5" customWidth="1"/>
    <col min="13570" max="13570" width="18.08203125" style="5" customWidth="1"/>
    <col min="13571" max="13571" width="7.58203125" style="5" customWidth="1"/>
    <col min="13572" max="13572" width="5.83203125" style="5" customWidth="1"/>
    <col min="13573" max="13818" width="9" style="5"/>
    <col min="13819" max="13819" width="5" style="5" customWidth="1"/>
    <col min="13820" max="13820" width="5.5" style="5" customWidth="1"/>
    <col min="13821" max="13821" width="7.08203125" style="5" customWidth="1"/>
    <col min="13822" max="13822" width="7.1640625" style="5" customWidth="1"/>
    <col min="13823" max="13823" width="17.08203125" style="5" customWidth="1"/>
    <col min="13824" max="13825" width="4.08203125" style="5" customWidth="1"/>
    <col min="13826" max="13826" width="18.08203125" style="5" customWidth="1"/>
    <col min="13827" max="13827" width="7.58203125" style="5" customWidth="1"/>
    <col min="13828" max="13828" width="5.83203125" style="5" customWidth="1"/>
    <col min="13829" max="14074" width="9" style="5"/>
    <col min="14075" max="14075" width="5" style="5" customWidth="1"/>
    <col min="14076" max="14076" width="5.5" style="5" customWidth="1"/>
    <col min="14077" max="14077" width="7.08203125" style="5" customWidth="1"/>
    <col min="14078" max="14078" width="7.1640625" style="5" customWidth="1"/>
    <col min="14079" max="14079" width="17.08203125" style="5" customWidth="1"/>
    <col min="14080" max="14081" width="4.08203125" style="5" customWidth="1"/>
    <col min="14082" max="14082" width="18.08203125" style="5" customWidth="1"/>
    <col min="14083" max="14083" width="7.58203125" style="5" customWidth="1"/>
    <col min="14084" max="14084" width="5.83203125" style="5" customWidth="1"/>
    <col min="14085" max="14330" width="9" style="5"/>
    <col min="14331" max="14331" width="5" style="5" customWidth="1"/>
    <col min="14332" max="14332" width="5.5" style="5" customWidth="1"/>
    <col min="14333" max="14333" width="7.08203125" style="5" customWidth="1"/>
    <col min="14334" max="14334" width="7.1640625" style="5" customWidth="1"/>
    <col min="14335" max="14335" width="17.08203125" style="5" customWidth="1"/>
    <col min="14336" max="14337" width="4.08203125" style="5" customWidth="1"/>
    <col min="14338" max="14338" width="18.08203125" style="5" customWidth="1"/>
    <col min="14339" max="14339" width="7.58203125" style="5" customWidth="1"/>
    <col min="14340" max="14340" width="5.83203125" style="5" customWidth="1"/>
    <col min="14341" max="14586" width="9" style="5"/>
    <col min="14587" max="14587" width="5" style="5" customWidth="1"/>
    <col min="14588" max="14588" width="5.5" style="5" customWidth="1"/>
    <col min="14589" max="14589" width="7.08203125" style="5" customWidth="1"/>
    <col min="14590" max="14590" width="7.1640625" style="5" customWidth="1"/>
    <col min="14591" max="14591" width="17.08203125" style="5" customWidth="1"/>
    <col min="14592" max="14593" width="4.08203125" style="5" customWidth="1"/>
    <col min="14594" max="14594" width="18.08203125" style="5" customWidth="1"/>
    <col min="14595" max="14595" width="7.58203125" style="5" customWidth="1"/>
    <col min="14596" max="14596" width="5.83203125" style="5" customWidth="1"/>
    <col min="14597" max="14842" width="9" style="5"/>
    <col min="14843" max="14843" width="5" style="5" customWidth="1"/>
    <col min="14844" max="14844" width="5.5" style="5" customWidth="1"/>
    <col min="14845" max="14845" width="7.08203125" style="5" customWidth="1"/>
    <col min="14846" max="14846" width="7.1640625" style="5" customWidth="1"/>
    <col min="14847" max="14847" width="17.08203125" style="5" customWidth="1"/>
    <col min="14848" max="14849" width="4.08203125" style="5" customWidth="1"/>
    <col min="14850" max="14850" width="18.08203125" style="5" customWidth="1"/>
    <col min="14851" max="14851" width="7.58203125" style="5" customWidth="1"/>
    <col min="14852" max="14852" width="5.83203125" style="5" customWidth="1"/>
    <col min="14853" max="15098" width="9" style="5"/>
    <col min="15099" max="15099" width="5" style="5" customWidth="1"/>
    <col min="15100" max="15100" width="5.5" style="5" customWidth="1"/>
    <col min="15101" max="15101" width="7.08203125" style="5" customWidth="1"/>
    <col min="15102" max="15102" width="7.1640625" style="5" customWidth="1"/>
    <col min="15103" max="15103" width="17.08203125" style="5" customWidth="1"/>
    <col min="15104" max="15105" width="4.08203125" style="5" customWidth="1"/>
    <col min="15106" max="15106" width="18.08203125" style="5" customWidth="1"/>
    <col min="15107" max="15107" width="7.58203125" style="5" customWidth="1"/>
    <col min="15108" max="15108" width="5.83203125" style="5" customWidth="1"/>
    <col min="15109" max="15354" width="9" style="5"/>
    <col min="15355" max="15355" width="5" style="5" customWidth="1"/>
    <col min="15356" max="15356" width="5.5" style="5" customWidth="1"/>
    <col min="15357" max="15357" width="7.08203125" style="5" customWidth="1"/>
    <col min="15358" max="15358" width="7.1640625" style="5" customWidth="1"/>
    <col min="15359" max="15359" width="17.08203125" style="5" customWidth="1"/>
    <col min="15360" max="15361" width="4.08203125" style="5" customWidth="1"/>
    <col min="15362" max="15362" width="18.08203125" style="5" customWidth="1"/>
    <col min="15363" max="15363" width="7.58203125" style="5" customWidth="1"/>
    <col min="15364" max="15364" width="5.83203125" style="5" customWidth="1"/>
    <col min="15365" max="15610" width="9" style="5"/>
    <col min="15611" max="15611" width="5" style="5" customWidth="1"/>
    <col min="15612" max="15612" width="5.5" style="5" customWidth="1"/>
    <col min="15613" max="15613" width="7.08203125" style="5" customWidth="1"/>
    <col min="15614" max="15614" width="7.1640625" style="5" customWidth="1"/>
    <col min="15615" max="15615" width="17.08203125" style="5" customWidth="1"/>
    <col min="15616" max="15617" width="4.08203125" style="5" customWidth="1"/>
    <col min="15618" max="15618" width="18.08203125" style="5" customWidth="1"/>
    <col min="15619" max="15619" width="7.58203125" style="5" customWidth="1"/>
    <col min="15620" max="15620" width="5.83203125" style="5" customWidth="1"/>
    <col min="15621" max="15866" width="9" style="5"/>
    <col min="15867" max="15867" width="5" style="5" customWidth="1"/>
    <col min="15868" max="15868" width="5.5" style="5" customWidth="1"/>
    <col min="15869" max="15869" width="7.08203125" style="5" customWidth="1"/>
    <col min="15870" max="15870" width="7.1640625" style="5" customWidth="1"/>
    <col min="15871" max="15871" width="17.08203125" style="5" customWidth="1"/>
    <col min="15872" max="15873" width="4.08203125" style="5" customWidth="1"/>
    <col min="15874" max="15874" width="18.08203125" style="5" customWidth="1"/>
    <col min="15875" max="15875" width="7.58203125" style="5" customWidth="1"/>
    <col min="15876" max="15876" width="5.83203125" style="5" customWidth="1"/>
    <col min="15877" max="16122" width="9" style="5"/>
    <col min="16123" max="16123" width="5" style="5" customWidth="1"/>
    <col min="16124" max="16124" width="5.5" style="5" customWidth="1"/>
    <col min="16125" max="16125" width="7.08203125" style="5" customWidth="1"/>
    <col min="16126" max="16126" width="7.1640625" style="5" customWidth="1"/>
    <col min="16127" max="16127" width="17.08203125" style="5" customWidth="1"/>
    <col min="16128" max="16129" width="4.08203125" style="5" customWidth="1"/>
    <col min="16130" max="16130" width="18.08203125" style="5" customWidth="1"/>
    <col min="16131" max="16131" width="7.58203125" style="5" customWidth="1"/>
    <col min="16132" max="16132" width="5.83203125" style="5" customWidth="1"/>
    <col min="16133" max="16384" width="9" style="5"/>
  </cols>
  <sheetData>
    <row r="1" spans="1:8">
      <c r="A1" s="4" t="s">
        <v>630</v>
      </c>
    </row>
    <row r="3" spans="1:8">
      <c r="B3" s="18" t="s">
        <v>3</v>
      </c>
      <c r="C3" s="18" t="s">
        <v>171</v>
      </c>
      <c r="D3" s="18" t="s">
        <v>172</v>
      </c>
      <c r="E3" s="18" t="s">
        <v>173</v>
      </c>
      <c r="F3" s="18" t="s">
        <v>174</v>
      </c>
      <c r="G3" s="18" t="s">
        <v>175</v>
      </c>
      <c r="H3" s="18" t="s">
        <v>176</v>
      </c>
    </row>
    <row r="4" spans="1:8">
      <c r="B4" s="92" t="s">
        <v>1</v>
      </c>
      <c r="C4" s="93">
        <v>3833</v>
      </c>
      <c r="D4" s="93">
        <v>4242.0620439974955</v>
      </c>
      <c r="E4" s="94">
        <v>4.2518035997198389E-2</v>
      </c>
      <c r="F4" s="93">
        <v>4003</v>
      </c>
      <c r="G4" s="93">
        <v>4430.2046339999933</v>
      </c>
      <c r="H4" s="94">
        <v>4.8138983805296798E-2</v>
      </c>
    </row>
    <row r="5" spans="1:8">
      <c r="B5" s="92" t="s">
        <v>2</v>
      </c>
      <c r="C5" s="93">
        <v>4072</v>
      </c>
      <c r="D5" s="93">
        <v>4422.5401286738525</v>
      </c>
      <c r="E5" s="94">
        <v>4.2544895101601199E-2</v>
      </c>
      <c r="F5" s="93">
        <v>4315</v>
      </c>
      <c r="G5" s="93">
        <v>4686.4589035431418</v>
      </c>
      <c r="H5" s="94">
        <v>5.7842535664493377E-2</v>
      </c>
    </row>
    <row r="6" spans="1:8">
      <c r="B6" s="92" t="s">
        <v>178</v>
      </c>
      <c r="C6" s="93">
        <v>4321</v>
      </c>
      <c r="D6" s="93">
        <v>4619.0702918335392</v>
      </c>
      <c r="E6" s="94">
        <v>4.4438299583867913E-2</v>
      </c>
      <c r="F6" s="93">
        <v>4605</v>
      </c>
      <c r="G6" s="93">
        <v>4922.6611186978589</v>
      </c>
      <c r="H6" s="94">
        <v>5.0400999990875661E-2</v>
      </c>
    </row>
    <row r="7" spans="1:8">
      <c r="B7" s="92" t="s">
        <v>241</v>
      </c>
      <c r="C7" s="93">
        <v>4514</v>
      </c>
      <c r="D7" s="93">
        <v>4849.6319359669442</v>
      </c>
      <c r="E7" s="94">
        <v>4.9915162482163433E-2</v>
      </c>
      <c r="F7" s="93">
        <v>4647</v>
      </c>
      <c r="G7" s="93">
        <v>4992.5209584489121</v>
      </c>
      <c r="H7" s="94">
        <v>1.4191478565465987E-2</v>
      </c>
    </row>
    <row r="8" spans="1:8">
      <c r="B8" s="92" t="s">
        <v>411</v>
      </c>
      <c r="C8" s="93">
        <v>4446</v>
      </c>
      <c r="D8" s="93">
        <v>4805.408344464</v>
      </c>
      <c r="E8" s="94">
        <v>-9.1189583223755255E-3</v>
      </c>
      <c r="F8" s="93">
        <v>4460</v>
      </c>
      <c r="G8" s="93">
        <v>4820.5400846400007</v>
      </c>
      <c r="H8" s="94">
        <v>-3.4447701920582996E-2</v>
      </c>
    </row>
    <row r="9" spans="1:8">
      <c r="B9" s="92" t="s">
        <v>729</v>
      </c>
      <c r="C9" s="93">
        <v>4883</v>
      </c>
      <c r="D9" s="93">
        <v>5164.1240760000001</v>
      </c>
      <c r="E9" s="94">
        <v>7.4648334922307491E-2</v>
      </c>
      <c r="F9" s="93">
        <v>4508</v>
      </c>
      <c r="G9" s="93">
        <v>4767.534576</v>
      </c>
      <c r="H9" s="94">
        <v>-1.0995761410406146E-2</v>
      </c>
    </row>
    <row r="10" spans="1:8">
      <c r="B10" s="201" t="s">
        <v>741</v>
      </c>
      <c r="C10" s="263">
        <v>5260</v>
      </c>
      <c r="D10" s="263">
        <v>5328.3799999999992</v>
      </c>
      <c r="E10" s="264">
        <v>3.1807121901537894E-2</v>
      </c>
      <c r="F10" s="263">
        <v>4931</v>
      </c>
      <c r="G10" s="263">
        <v>4995.1029999999992</v>
      </c>
      <c r="H10" s="264">
        <v>4.7732936252961711E-2</v>
      </c>
    </row>
    <row r="11" spans="1:8">
      <c r="B11" s="201" t="s">
        <v>755</v>
      </c>
      <c r="C11" s="263">
        <v>5429</v>
      </c>
      <c r="D11" s="263">
        <v>5429</v>
      </c>
      <c r="E11" s="264">
        <v>1.8883788318400763E-2</v>
      </c>
      <c r="F11" s="263">
        <v>5315</v>
      </c>
      <c r="G11" s="263">
        <v>5315</v>
      </c>
      <c r="H11" s="264">
        <v>6.404212285512445E-2</v>
      </c>
    </row>
    <row r="12" spans="1:8">
      <c r="B12" s="201" t="s">
        <v>846</v>
      </c>
      <c r="C12" s="263">
        <v>5531</v>
      </c>
      <c r="D12" s="263">
        <v>5531</v>
      </c>
      <c r="E12" s="264">
        <v>1.8787990421808898E-2</v>
      </c>
      <c r="F12" s="263">
        <v>5422</v>
      </c>
      <c r="G12" s="263">
        <v>5422</v>
      </c>
      <c r="H12" s="264">
        <v>2.0131702728128031E-2</v>
      </c>
    </row>
    <row r="13" spans="1:8">
      <c r="B13" s="201" t="s">
        <v>873</v>
      </c>
      <c r="C13" s="263">
        <v>5079</v>
      </c>
      <c r="D13" s="263">
        <v>5079</v>
      </c>
      <c r="E13" s="264">
        <v>-8.1721207738202906E-2</v>
      </c>
      <c r="F13" s="263">
        <v>5080</v>
      </c>
      <c r="G13" s="263">
        <v>5080</v>
      </c>
      <c r="H13" s="264">
        <v>-6.3076355588343791E-2</v>
      </c>
    </row>
    <row r="14" spans="1:8">
      <c r="B14" s="201" t="s">
        <v>939</v>
      </c>
      <c r="C14" s="263">
        <v>5603</v>
      </c>
      <c r="D14" s="263">
        <v>5603</v>
      </c>
      <c r="E14" s="264">
        <v>0.1032</v>
      </c>
      <c r="F14" s="263">
        <v>4947</v>
      </c>
      <c r="G14" s="263">
        <v>4947</v>
      </c>
      <c r="H14" s="264">
        <v>-2.6200000000000001E-2</v>
      </c>
    </row>
    <row r="15" spans="1:8">
      <c r="B15" s="312"/>
      <c r="C15" s="19"/>
      <c r="D15" s="19"/>
      <c r="E15" s="19"/>
      <c r="F15" s="19"/>
      <c r="G15" s="19"/>
      <c r="H15" s="19"/>
    </row>
    <row r="16" spans="1:8">
      <c r="B16" s="18" t="s">
        <v>3</v>
      </c>
      <c r="C16" s="18" t="s">
        <v>81</v>
      </c>
      <c r="D16" s="323" t="s">
        <v>80</v>
      </c>
      <c r="E16" s="19"/>
      <c r="F16" s="19"/>
      <c r="G16" s="19"/>
      <c r="H16" s="19"/>
    </row>
    <row r="17" spans="2:6">
      <c r="B17" s="201">
        <v>2014</v>
      </c>
      <c r="C17" s="325">
        <v>1.5549999999999999</v>
      </c>
      <c r="D17" s="326">
        <v>1.2949999999999999</v>
      </c>
      <c r="E17" s="19"/>
      <c r="F17" s="19"/>
    </row>
    <row r="18" spans="2:6">
      <c r="B18" s="201">
        <v>2015</v>
      </c>
      <c r="C18" s="325">
        <v>1.52</v>
      </c>
      <c r="D18" s="326">
        <v>1.3160000000000001</v>
      </c>
      <c r="E18" s="19"/>
      <c r="F18" s="19"/>
    </row>
    <row r="19" spans="2:6">
      <c r="B19" s="201">
        <v>2016</v>
      </c>
      <c r="C19" s="325">
        <v>1.429</v>
      </c>
      <c r="D19" s="326">
        <v>1.3029999999999999</v>
      </c>
      <c r="E19" s="313"/>
      <c r="F19" s="19"/>
    </row>
    <row r="20" spans="2:6">
      <c r="B20" s="201">
        <v>2017</v>
      </c>
      <c r="C20" s="325">
        <v>1.3360000000000001</v>
      </c>
      <c r="D20" s="327">
        <v>1.252</v>
      </c>
    </row>
    <row r="21" spans="2:6">
      <c r="B21" s="201">
        <v>2018</v>
      </c>
      <c r="C21" s="325">
        <v>1.302</v>
      </c>
      <c r="D21" s="327">
        <v>1.2210000000000001</v>
      </c>
    </row>
    <row r="22" spans="2:6">
      <c r="B22" s="201">
        <v>2019</v>
      </c>
      <c r="C22" s="325">
        <v>1.2709999999999999</v>
      </c>
      <c r="D22" s="327">
        <v>1.196</v>
      </c>
    </row>
    <row r="23" spans="2:6">
      <c r="B23" s="201">
        <v>2020</v>
      </c>
      <c r="C23" s="325">
        <v>1.266</v>
      </c>
      <c r="D23" s="327">
        <v>1.198</v>
      </c>
    </row>
    <row r="24" spans="2:6">
      <c r="B24" s="201">
        <v>2021</v>
      </c>
      <c r="C24" s="325">
        <v>1.1850000000000001</v>
      </c>
      <c r="D24" s="324">
        <v>1.1299999999999999</v>
      </c>
    </row>
    <row r="25" spans="2:6">
      <c r="B25" s="201">
        <v>2022</v>
      </c>
      <c r="C25" s="325">
        <v>1.08</v>
      </c>
      <c r="D25" s="324">
        <v>1.052</v>
      </c>
    </row>
    <row r="26" spans="2:6">
      <c r="B26" s="201">
        <v>2023</v>
      </c>
      <c r="C26" s="325">
        <v>1</v>
      </c>
      <c r="D26" s="324">
        <v>1</v>
      </c>
    </row>
    <row r="27" spans="2:6">
      <c r="B27" s="5" t="s">
        <v>664</v>
      </c>
    </row>
    <row r="28" spans="2:6">
      <c r="B28"/>
    </row>
    <row r="29" spans="2:6" ht="14.5" thickBot="1"/>
    <row r="30" spans="2:6" ht="14.5" thickBot="1">
      <c r="B30" s="368" t="s">
        <v>703</v>
      </c>
      <c r="C30" s="369"/>
    </row>
  </sheetData>
  <mergeCells count="1">
    <mergeCell ref="B30:C30"/>
  </mergeCells>
  <hyperlinks>
    <hyperlink ref="B30" location="CONTENTS!A1" display="RETURN TO CONTENTS PAGE"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7030A0"/>
  </sheetPr>
  <dimension ref="A1:G21"/>
  <sheetViews>
    <sheetView workbookViewId="0"/>
  </sheetViews>
  <sheetFormatPr defaultRowHeight="14"/>
  <cols>
    <col min="2" max="2" width="17.33203125" customWidth="1"/>
    <col min="3" max="3" width="15.08203125" customWidth="1"/>
    <col min="4" max="4" width="21.5" customWidth="1"/>
    <col min="5" max="5" width="14.6640625" customWidth="1"/>
  </cols>
  <sheetData>
    <row r="1" spans="1:7">
      <c r="A1" s="12" t="s">
        <v>1064</v>
      </c>
    </row>
    <row r="3" spans="1:7" ht="28">
      <c r="A3" s="13"/>
      <c r="B3" s="31" t="s">
        <v>285</v>
      </c>
      <c r="C3" s="31" t="s">
        <v>286</v>
      </c>
      <c r="D3" s="31" t="s">
        <v>299</v>
      </c>
      <c r="E3" s="31" t="s">
        <v>300</v>
      </c>
      <c r="F3" s="13"/>
      <c r="G3" s="13"/>
    </row>
    <row r="4" spans="1:7">
      <c r="B4" s="20" t="s">
        <v>287</v>
      </c>
      <c r="C4" s="23">
        <v>54024</v>
      </c>
      <c r="D4" s="23">
        <v>1229</v>
      </c>
      <c r="E4" s="23">
        <v>55253</v>
      </c>
    </row>
    <row r="5" spans="1:7">
      <c r="B5" s="20" t="s">
        <v>926</v>
      </c>
      <c r="C5" s="23">
        <v>47166</v>
      </c>
      <c r="D5" s="23">
        <v>967</v>
      </c>
      <c r="E5" s="23">
        <v>48133</v>
      </c>
    </row>
    <row r="6" spans="1:7">
      <c r="B6" s="20" t="s">
        <v>289</v>
      </c>
      <c r="C6" s="23">
        <v>49312</v>
      </c>
      <c r="D6" s="23">
        <v>1111</v>
      </c>
      <c r="E6" s="23">
        <v>50423</v>
      </c>
    </row>
    <row r="7" spans="1:7">
      <c r="B7" s="20" t="s">
        <v>290</v>
      </c>
      <c r="C7" s="23">
        <v>53228</v>
      </c>
      <c r="D7" s="23">
        <v>1353</v>
      </c>
      <c r="E7" s="23">
        <v>54581</v>
      </c>
    </row>
    <row r="8" spans="1:7">
      <c r="B8" s="20" t="s">
        <v>291</v>
      </c>
      <c r="C8" s="23">
        <v>60496</v>
      </c>
      <c r="D8" s="23">
        <v>1227</v>
      </c>
      <c r="E8" s="23">
        <v>61723</v>
      </c>
    </row>
    <row r="9" spans="1:7">
      <c r="B9" s="20" t="s">
        <v>292</v>
      </c>
      <c r="C9" s="23">
        <v>64679</v>
      </c>
      <c r="D9" s="23">
        <v>1422</v>
      </c>
      <c r="E9" s="23">
        <v>66101</v>
      </c>
    </row>
    <row r="10" spans="1:7">
      <c r="B10" s="20" t="s">
        <v>293</v>
      </c>
      <c r="C10" s="23">
        <v>64282</v>
      </c>
      <c r="D10" s="23">
        <v>1778</v>
      </c>
      <c r="E10" s="23">
        <v>66060</v>
      </c>
    </row>
    <row r="11" spans="1:7">
      <c r="B11" s="20" t="s">
        <v>294</v>
      </c>
      <c r="C11" s="23">
        <v>69788</v>
      </c>
      <c r="D11" s="23">
        <v>1479</v>
      </c>
      <c r="E11" s="23">
        <v>71267</v>
      </c>
    </row>
    <row r="12" spans="1:7">
      <c r="B12" s="20" t="s">
        <v>295</v>
      </c>
      <c r="C12" s="23">
        <v>71714</v>
      </c>
      <c r="D12" s="23">
        <v>2966</v>
      </c>
      <c r="E12" s="23">
        <v>74680</v>
      </c>
    </row>
    <row r="13" spans="1:7">
      <c r="B13" s="20" t="s">
        <v>296</v>
      </c>
      <c r="C13" s="23">
        <v>76315</v>
      </c>
      <c r="D13" s="23">
        <v>1951</v>
      </c>
      <c r="E13" s="23">
        <v>78266</v>
      </c>
    </row>
    <row r="14" spans="1:7">
      <c r="B14" s="20" t="s">
        <v>297</v>
      </c>
      <c r="C14" s="23">
        <v>80058</v>
      </c>
      <c r="D14" s="23">
        <v>1894</v>
      </c>
      <c r="E14" s="23">
        <v>81952</v>
      </c>
    </row>
    <row r="15" spans="1:7">
      <c r="B15" s="20" t="s">
        <v>298</v>
      </c>
      <c r="C15" s="23">
        <v>84497</v>
      </c>
      <c r="D15" s="23">
        <v>1219</v>
      </c>
      <c r="E15" s="23">
        <v>85716</v>
      </c>
    </row>
    <row r="16" spans="1:7">
      <c r="B16" s="156" t="s">
        <v>785</v>
      </c>
      <c r="C16" s="157">
        <v>83314</v>
      </c>
      <c r="D16" s="157">
        <v>1285</v>
      </c>
      <c r="E16" s="157">
        <v>84599</v>
      </c>
    </row>
    <row r="17" spans="2:5">
      <c r="B17" s="156" t="s">
        <v>927</v>
      </c>
      <c r="C17" s="157">
        <v>84069</v>
      </c>
      <c r="D17" s="157">
        <v>571</v>
      </c>
      <c r="E17" s="157">
        <v>84640</v>
      </c>
    </row>
    <row r="19" spans="2:5">
      <c r="B19" s="5" t="s">
        <v>664</v>
      </c>
    </row>
    <row r="20" spans="2:5" ht="14.5" thickBot="1"/>
    <row r="21" spans="2:5" ht="14.5" thickBot="1">
      <c r="B21" s="368" t="s">
        <v>703</v>
      </c>
      <c r="C21" s="369"/>
    </row>
  </sheetData>
  <mergeCells count="1">
    <mergeCell ref="B21:C21"/>
  </mergeCells>
  <hyperlinks>
    <hyperlink ref="B21" location="CONTENTS!A1" display="RETURN TO CONTENTS PAG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7030A0"/>
  </sheetPr>
  <dimension ref="A1:D19"/>
  <sheetViews>
    <sheetView workbookViewId="0">
      <selection activeCell="E20" sqref="E20"/>
    </sheetView>
  </sheetViews>
  <sheetFormatPr defaultRowHeight="14"/>
  <cols>
    <col min="1" max="1" width="17.83203125" customWidth="1"/>
    <col min="2" max="2" width="21.5" customWidth="1"/>
    <col min="3" max="3" width="19" customWidth="1"/>
    <col min="4" max="4" width="17.58203125" customWidth="1"/>
    <col min="5" max="5" width="15.33203125" customWidth="1"/>
  </cols>
  <sheetData>
    <row r="1" spans="1:4">
      <c r="A1" s="12" t="s">
        <v>1065</v>
      </c>
    </row>
    <row r="3" spans="1:4">
      <c r="A3" s="20" t="s">
        <v>285</v>
      </c>
      <c r="B3" s="20" t="s">
        <v>782</v>
      </c>
      <c r="C3" s="20" t="s">
        <v>783</v>
      </c>
      <c r="D3" s="20" t="s">
        <v>784</v>
      </c>
    </row>
    <row r="4" spans="1:4" ht="15" customHeight="1">
      <c r="A4" s="20" t="s">
        <v>287</v>
      </c>
      <c r="B4" s="23">
        <v>54024</v>
      </c>
      <c r="C4" s="23">
        <v>1229</v>
      </c>
      <c r="D4" s="23">
        <v>55253</v>
      </c>
    </row>
    <row r="5" spans="1:4" s="13" customFormat="1" ht="15" customHeight="1">
      <c r="A5" s="48" t="s">
        <v>288</v>
      </c>
      <c r="B5" s="33">
        <v>47166</v>
      </c>
      <c r="C5" s="48">
        <v>967</v>
      </c>
      <c r="D5" s="33">
        <v>48133</v>
      </c>
    </row>
    <row r="6" spans="1:4" ht="15" customHeight="1">
      <c r="A6" s="20" t="s">
        <v>289</v>
      </c>
      <c r="B6" s="23">
        <v>49312</v>
      </c>
      <c r="C6" s="23">
        <v>1111</v>
      </c>
      <c r="D6" s="23">
        <v>50423</v>
      </c>
    </row>
    <row r="7" spans="1:4" ht="15" customHeight="1">
      <c r="A7" s="20" t="s">
        <v>290</v>
      </c>
      <c r="B7" s="23">
        <v>53228</v>
      </c>
      <c r="C7" s="23">
        <v>1353</v>
      </c>
      <c r="D7" s="23">
        <v>54581</v>
      </c>
    </row>
    <row r="8" spans="1:4" ht="15" customHeight="1">
      <c r="A8" s="20" t="s">
        <v>291</v>
      </c>
      <c r="B8" s="23">
        <v>60496</v>
      </c>
      <c r="C8" s="23">
        <v>1227</v>
      </c>
      <c r="D8" s="23">
        <v>61723</v>
      </c>
    </row>
    <row r="9" spans="1:4" ht="15" customHeight="1">
      <c r="A9" s="20" t="s">
        <v>292</v>
      </c>
      <c r="B9" s="23">
        <v>64679</v>
      </c>
      <c r="C9" s="23">
        <v>1422</v>
      </c>
      <c r="D9" s="23">
        <v>66101</v>
      </c>
    </row>
    <row r="10" spans="1:4" ht="15" customHeight="1">
      <c r="A10" s="20" t="s">
        <v>293</v>
      </c>
      <c r="B10" s="23">
        <v>64282</v>
      </c>
      <c r="C10" s="23">
        <v>1778</v>
      </c>
      <c r="D10" s="23">
        <v>66060</v>
      </c>
    </row>
    <row r="11" spans="1:4" ht="15" customHeight="1">
      <c r="A11" s="20" t="s">
        <v>294</v>
      </c>
      <c r="B11" s="23">
        <v>69788</v>
      </c>
      <c r="C11" s="23">
        <v>1479</v>
      </c>
      <c r="D11" s="23">
        <v>71267</v>
      </c>
    </row>
    <row r="12" spans="1:4" ht="15" customHeight="1">
      <c r="A12" s="20" t="s">
        <v>295</v>
      </c>
      <c r="B12" s="23">
        <v>71714</v>
      </c>
      <c r="C12" s="23">
        <v>2966</v>
      </c>
      <c r="D12" s="23">
        <v>74680</v>
      </c>
    </row>
    <row r="13" spans="1:4" ht="15" customHeight="1">
      <c r="A13" s="20" t="s">
        <v>296</v>
      </c>
      <c r="B13" s="23">
        <v>76315</v>
      </c>
      <c r="C13" s="23">
        <v>1951</v>
      </c>
      <c r="D13" s="23">
        <v>78266</v>
      </c>
    </row>
    <row r="14" spans="1:4" ht="15" customHeight="1">
      <c r="A14" s="20" t="s">
        <v>297</v>
      </c>
      <c r="B14" s="23">
        <v>80058</v>
      </c>
      <c r="C14" s="23">
        <v>1894</v>
      </c>
      <c r="D14" s="23">
        <v>81952</v>
      </c>
    </row>
    <row r="15" spans="1:4" ht="15" customHeight="1">
      <c r="A15" s="20" t="s">
        <v>298</v>
      </c>
      <c r="B15" s="23">
        <v>84497</v>
      </c>
      <c r="C15" s="23">
        <v>1219</v>
      </c>
      <c r="D15" s="23">
        <v>85716</v>
      </c>
    </row>
    <row r="16" spans="1:4" ht="15" customHeight="1">
      <c r="A16" s="20" t="s">
        <v>785</v>
      </c>
      <c r="B16" s="23">
        <v>83314</v>
      </c>
      <c r="C16" s="23">
        <v>1285</v>
      </c>
      <c r="D16" s="23">
        <v>84599</v>
      </c>
    </row>
    <row r="17" spans="1:4">
      <c r="A17" s="156" t="s">
        <v>927</v>
      </c>
      <c r="B17" s="157">
        <v>84069</v>
      </c>
      <c r="C17" s="157">
        <v>571</v>
      </c>
      <c r="D17" s="157">
        <v>84640</v>
      </c>
    </row>
    <row r="18" spans="1:4" ht="14.5" thickBot="1"/>
    <row r="19" spans="1:4" ht="14.5" thickBot="1">
      <c r="A19" s="368" t="s">
        <v>703</v>
      </c>
      <c r="B19" s="369"/>
    </row>
  </sheetData>
  <mergeCells count="1">
    <mergeCell ref="A19:B19"/>
  </mergeCells>
  <hyperlinks>
    <hyperlink ref="A19" location="CONTENTS!A1" display="RETURN TO CONTENTS PAGE"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7030A0"/>
  </sheetPr>
  <dimension ref="A1:D25"/>
  <sheetViews>
    <sheetView workbookViewId="0"/>
  </sheetViews>
  <sheetFormatPr defaultRowHeight="14"/>
  <cols>
    <col min="2" max="2" width="28.1640625" customWidth="1"/>
    <col min="3" max="4" width="18.33203125" customWidth="1"/>
  </cols>
  <sheetData>
    <row r="1" spans="1:4">
      <c r="A1" s="12" t="s">
        <v>1066</v>
      </c>
    </row>
    <row r="3" spans="1:4" s="47" customFormat="1" ht="42">
      <c r="B3" s="58" t="s">
        <v>301</v>
      </c>
      <c r="C3" s="58" t="s">
        <v>302</v>
      </c>
      <c r="D3" s="58" t="s">
        <v>303</v>
      </c>
    </row>
    <row r="4" spans="1:4">
      <c r="B4" s="17" t="s">
        <v>304</v>
      </c>
      <c r="C4" s="280">
        <v>41658</v>
      </c>
      <c r="D4" s="128">
        <v>49.552153588124042</v>
      </c>
    </row>
    <row r="5" spans="1:4">
      <c r="B5" s="17" t="s">
        <v>928</v>
      </c>
      <c r="C5" s="280">
        <v>32153</v>
      </c>
      <c r="D5" s="128">
        <v>38.245964624296711</v>
      </c>
    </row>
    <row r="6" spans="1:4">
      <c r="B6" s="17" t="s">
        <v>65</v>
      </c>
      <c r="C6" s="280">
        <v>160</v>
      </c>
      <c r="D6" s="128">
        <v>0.19031985630850848</v>
      </c>
    </row>
    <row r="7" spans="1:4">
      <c r="B7" s="17" t="s">
        <v>305</v>
      </c>
      <c r="C7" s="280">
        <v>1630</v>
      </c>
      <c r="D7" s="128">
        <v>1.9388835361429304</v>
      </c>
    </row>
    <row r="8" spans="1:4">
      <c r="B8" s="17" t="s">
        <v>929</v>
      </c>
      <c r="C8" s="280">
        <v>241</v>
      </c>
      <c r="D8" s="128">
        <v>0.2866692835646909</v>
      </c>
    </row>
    <row r="9" spans="1:4">
      <c r="B9" s="17" t="s">
        <v>930</v>
      </c>
      <c r="C9" s="280">
        <v>1600</v>
      </c>
      <c r="D9" s="128">
        <v>1.9031985630850849</v>
      </c>
    </row>
    <row r="10" spans="1:4">
      <c r="B10" s="17" t="s">
        <v>931</v>
      </c>
      <c r="C10" s="280">
        <v>622</v>
      </c>
      <c r="D10" s="128">
        <v>0.73986844139932673</v>
      </c>
    </row>
    <row r="11" spans="1:4">
      <c r="B11" s="17" t="s">
        <v>932</v>
      </c>
      <c r="C11" s="280">
        <v>596</v>
      </c>
      <c r="D11" s="128">
        <v>0.70894146474919406</v>
      </c>
    </row>
    <row r="12" spans="1:4">
      <c r="B12" s="17" t="s">
        <v>306</v>
      </c>
      <c r="C12" s="280">
        <v>182</v>
      </c>
      <c r="D12" s="128">
        <v>0.2164888365509284</v>
      </c>
    </row>
    <row r="13" spans="1:4">
      <c r="B13" s="17" t="s">
        <v>307</v>
      </c>
      <c r="C13" s="280">
        <v>2319</v>
      </c>
      <c r="D13" s="128">
        <v>2.758448417371445</v>
      </c>
    </row>
    <row r="14" spans="1:4">
      <c r="B14" s="17" t="s">
        <v>308</v>
      </c>
      <c r="C14" s="280">
        <v>1907</v>
      </c>
      <c r="D14" s="128">
        <v>2.2683747873770357</v>
      </c>
    </row>
    <row r="15" spans="1:4">
      <c r="B15" s="17" t="s">
        <v>309</v>
      </c>
      <c r="C15" s="280">
        <v>441</v>
      </c>
      <c r="D15" s="128">
        <v>0.52456910395032652</v>
      </c>
    </row>
    <row r="16" spans="1:4">
      <c r="B16" s="17" t="s">
        <v>310</v>
      </c>
      <c r="C16" s="280">
        <v>31</v>
      </c>
      <c r="D16" s="128">
        <v>3.6874472159773519E-2</v>
      </c>
    </row>
    <row r="17" spans="2:4">
      <c r="B17" s="17" t="s">
        <v>311</v>
      </c>
      <c r="C17" s="280">
        <v>136</v>
      </c>
      <c r="D17" s="128">
        <v>0.16177187786223221</v>
      </c>
    </row>
    <row r="18" spans="2:4">
      <c r="B18" s="17" t="s">
        <v>312</v>
      </c>
      <c r="C18" s="280">
        <v>97</v>
      </c>
      <c r="D18" s="128">
        <v>0.11538141288703328</v>
      </c>
    </row>
    <row r="19" spans="2:4">
      <c r="B19" s="17" t="s">
        <v>313</v>
      </c>
      <c r="C19" s="280">
        <v>296</v>
      </c>
      <c r="D19" s="128">
        <v>0.35209173417074069</v>
      </c>
    </row>
    <row r="20" spans="2:4">
      <c r="B20" s="17" t="s">
        <v>314</v>
      </c>
      <c r="C20" s="280">
        <v>0</v>
      </c>
      <c r="D20" s="128">
        <v>0</v>
      </c>
    </row>
    <row r="21" spans="2:4">
      <c r="B21" s="17" t="s">
        <v>315</v>
      </c>
      <c r="C21" s="336">
        <v>84069</v>
      </c>
      <c r="D21" s="337">
        <v>99.999999999999972</v>
      </c>
    </row>
    <row r="23" spans="2:4">
      <c r="B23" s="5" t="s">
        <v>664</v>
      </c>
    </row>
    <row r="24" spans="2:4" ht="14.5" thickBot="1"/>
    <row r="25" spans="2:4" ht="14.5" thickBot="1">
      <c r="B25" s="368" t="s">
        <v>703</v>
      </c>
      <c r="C25" s="369"/>
    </row>
  </sheetData>
  <mergeCells count="1">
    <mergeCell ref="B25:C25"/>
  </mergeCells>
  <hyperlinks>
    <hyperlink ref="B25" location="CONTENTS!A1" display="RETURN TO CONTENTS PAGE" xr:uid="{00000000-0004-0000-2900-000000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7030A0"/>
  </sheetPr>
  <dimension ref="A1:N35"/>
  <sheetViews>
    <sheetView workbookViewId="0">
      <selection activeCell="A2" sqref="A2"/>
    </sheetView>
  </sheetViews>
  <sheetFormatPr defaultRowHeight="14"/>
  <cols>
    <col min="2" max="2" width="17.58203125" customWidth="1"/>
    <col min="3" max="12" width="11.83203125" customWidth="1"/>
    <col min="13" max="13" width="10.58203125" customWidth="1"/>
  </cols>
  <sheetData>
    <row r="1" spans="1:14">
      <c r="A1" s="12" t="s">
        <v>1067</v>
      </c>
    </row>
    <row r="3" spans="1:14">
      <c r="B3" s="21" t="s">
        <v>316</v>
      </c>
      <c r="C3" s="21" t="s">
        <v>317</v>
      </c>
      <c r="D3" s="21" t="s">
        <v>77</v>
      </c>
      <c r="E3" s="21" t="s">
        <v>318</v>
      </c>
      <c r="F3" s="21" t="s">
        <v>64</v>
      </c>
      <c r="G3" s="21" t="s">
        <v>319</v>
      </c>
      <c r="H3" s="21" t="s">
        <v>63</v>
      </c>
      <c r="I3" s="21" t="s">
        <v>46</v>
      </c>
      <c r="J3" s="21" t="s">
        <v>53</v>
      </c>
      <c r="K3" s="21" t="s">
        <v>55</v>
      </c>
      <c r="L3" s="21" t="s">
        <v>60</v>
      </c>
      <c r="M3" s="148">
        <v>2016</v>
      </c>
      <c r="N3" s="148">
        <v>2021</v>
      </c>
    </row>
    <row r="4" spans="1:14">
      <c r="B4" s="20" t="s">
        <v>320</v>
      </c>
      <c r="C4" s="20"/>
      <c r="D4" s="20"/>
      <c r="E4" s="20"/>
      <c r="F4" s="20"/>
      <c r="G4" s="20"/>
      <c r="H4" s="20"/>
      <c r="I4" s="20"/>
      <c r="J4" s="20"/>
      <c r="K4" s="20"/>
      <c r="L4" s="20"/>
      <c r="M4" s="42"/>
      <c r="N4" s="42"/>
    </row>
    <row r="5" spans="1:14">
      <c r="B5" s="20" t="s">
        <v>321</v>
      </c>
      <c r="C5" s="23">
        <v>19517</v>
      </c>
      <c r="D5" s="23">
        <v>19163</v>
      </c>
      <c r="E5" s="23">
        <v>19897</v>
      </c>
      <c r="F5" s="23">
        <v>19944</v>
      </c>
      <c r="G5" s="23">
        <v>20368</v>
      </c>
      <c r="H5" s="23">
        <v>22214</v>
      </c>
      <c r="I5" s="23">
        <v>23487</v>
      </c>
      <c r="J5" s="23">
        <v>25347</v>
      </c>
      <c r="K5" s="23">
        <v>26218</v>
      </c>
      <c r="L5" s="23">
        <v>27935</v>
      </c>
      <c r="M5" s="42">
        <v>26997</v>
      </c>
      <c r="N5" s="42">
        <v>26677</v>
      </c>
    </row>
    <row r="6" spans="1:14">
      <c r="B6" s="20" t="s">
        <v>322</v>
      </c>
      <c r="C6" s="23">
        <v>3880</v>
      </c>
      <c r="D6" s="23">
        <v>4807</v>
      </c>
      <c r="E6" s="23">
        <v>5372</v>
      </c>
      <c r="F6" s="23">
        <v>5818</v>
      </c>
      <c r="G6" s="23">
        <v>5778</v>
      </c>
      <c r="H6" s="23">
        <v>6496</v>
      </c>
      <c r="I6" s="23">
        <v>6874</v>
      </c>
      <c r="J6" s="23">
        <v>7322</v>
      </c>
      <c r="K6" s="23">
        <v>7309</v>
      </c>
      <c r="L6" s="23">
        <v>7809</v>
      </c>
      <c r="M6" s="42">
        <v>7845</v>
      </c>
      <c r="N6" s="42">
        <v>8288</v>
      </c>
    </row>
    <row r="7" spans="1:14">
      <c r="B7" s="20" t="s">
        <v>323</v>
      </c>
      <c r="C7" s="23">
        <v>2739</v>
      </c>
      <c r="D7" s="23">
        <v>2911</v>
      </c>
      <c r="E7" s="23">
        <v>3295</v>
      </c>
      <c r="F7" s="23">
        <v>3688</v>
      </c>
      <c r="G7" s="23">
        <v>3660</v>
      </c>
      <c r="H7" s="23">
        <v>3829</v>
      </c>
      <c r="I7" s="23">
        <v>3819</v>
      </c>
      <c r="J7" s="23">
        <v>3785</v>
      </c>
      <c r="K7" s="23">
        <v>4280</v>
      </c>
      <c r="L7" s="23">
        <v>5092</v>
      </c>
      <c r="M7" s="42">
        <v>5374</v>
      </c>
      <c r="N7" s="42">
        <v>5710</v>
      </c>
    </row>
    <row r="8" spans="1:14">
      <c r="B8" s="20" t="s">
        <v>324</v>
      </c>
      <c r="C8" s="23">
        <v>2378</v>
      </c>
      <c r="D8" s="23">
        <v>2671</v>
      </c>
      <c r="E8" s="23">
        <v>2788</v>
      </c>
      <c r="F8" s="23">
        <v>3141</v>
      </c>
      <c r="G8" s="23">
        <v>3019</v>
      </c>
      <c r="H8" s="23">
        <v>3152</v>
      </c>
      <c r="I8" s="23">
        <v>2958</v>
      </c>
      <c r="J8" s="23">
        <v>3100</v>
      </c>
      <c r="K8" s="23">
        <v>3109</v>
      </c>
      <c r="L8" s="23">
        <v>3093</v>
      </c>
      <c r="M8" s="42">
        <v>3216</v>
      </c>
      <c r="N8" s="42">
        <v>3206</v>
      </c>
    </row>
    <row r="9" spans="1:14">
      <c r="B9" s="20" t="s">
        <v>325</v>
      </c>
      <c r="C9" s="23" t="s">
        <v>5</v>
      </c>
      <c r="D9" s="23" t="s">
        <v>5</v>
      </c>
      <c r="E9" s="23" t="s">
        <v>5</v>
      </c>
      <c r="F9" s="23" t="s">
        <v>5</v>
      </c>
      <c r="G9" s="23" t="s">
        <v>5</v>
      </c>
      <c r="H9" s="23" t="s">
        <v>5</v>
      </c>
      <c r="I9" s="23" t="s">
        <v>5</v>
      </c>
      <c r="J9" s="23"/>
      <c r="K9" s="23"/>
      <c r="L9" s="23"/>
      <c r="M9" s="158"/>
      <c r="N9" s="158" t="s">
        <v>5</v>
      </c>
    </row>
    <row r="10" spans="1:14">
      <c r="B10" s="20" t="s">
        <v>326</v>
      </c>
      <c r="C10" s="23">
        <v>1316</v>
      </c>
      <c r="D10" s="23">
        <v>1543</v>
      </c>
      <c r="E10" s="23">
        <v>2356</v>
      </c>
      <c r="F10" s="23">
        <v>2812</v>
      </c>
      <c r="G10" s="23">
        <v>2868</v>
      </c>
      <c r="H10" s="23">
        <v>3024</v>
      </c>
      <c r="I10" s="23">
        <v>3218</v>
      </c>
      <c r="J10" s="23">
        <v>3369</v>
      </c>
      <c r="K10" s="23">
        <v>3575</v>
      </c>
      <c r="L10" s="23">
        <v>3531</v>
      </c>
      <c r="M10" s="42">
        <v>3484</v>
      </c>
      <c r="N10" s="42">
        <v>3730</v>
      </c>
    </row>
    <row r="11" spans="1:14">
      <c r="B11" s="20" t="s">
        <v>327</v>
      </c>
      <c r="C11" s="23">
        <v>1403</v>
      </c>
      <c r="D11" s="23">
        <v>1411</v>
      </c>
      <c r="E11" s="23">
        <v>1525</v>
      </c>
      <c r="F11" s="23">
        <v>1572</v>
      </c>
      <c r="G11" s="23">
        <v>1610</v>
      </c>
      <c r="H11" s="23">
        <v>1762</v>
      </c>
      <c r="I11" s="23">
        <v>1874</v>
      </c>
      <c r="J11" s="23">
        <v>1941</v>
      </c>
      <c r="K11" s="23">
        <v>1913</v>
      </c>
      <c r="L11" s="23">
        <v>1957</v>
      </c>
      <c r="M11" s="42">
        <v>1916</v>
      </c>
      <c r="N11" s="42">
        <v>1989</v>
      </c>
    </row>
    <row r="12" spans="1:14">
      <c r="B12" s="20" t="s">
        <v>328</v>
      </c>
      <c r="C12" s="23">
        <v>1129</v>
      </c>
      <c r="D12" s="23">
        <v>1127</v>
      </c>
      <c r="E12" s="23">
        <v>1242</v>
      </c>
      <c r="F12" s="23">
        <v>1257</v>
      </c>
      <c r="G12" s="23">
        <v>1279</v>
      </c>
      <c r="H12" s="23">
        <v>1367</v>
      </c>
      <c r="I12" s="23">
        <v>1433</v>
      </c>
      <c r="J12" s="23">
        <v>1725</v>
      </c>
      <c r="K12" s="23">
        <v>1768</v>
      </c>
      <c r="L12" s="23">
        <v>1707</v>
      </c>
      <c r="M12" s="42">
        <v>1676</v>
      </c>
      <c r="N12" s="42">
        <v>1656</v>
      </c>
    </row>
    <row r="13" spans="1:14">
      <c r="B13" s="20" t="s">
        <v>329</v>
      </c>
      <c r="C13" s="23">
        <v>3999</v>
      </c>
      <c r="D13" s="23">
        <v>4958</v>
      </c>
      <c r="E13" s="23">
        <v>6809</v>
      </c>
      <c r="F13" s="23">
        <v>7879</v>
      </c>
      <c r="G13" s="23">
        <v>7949</v>
      </c>
      <c r="H13" s="23">
        <v>8483</v>
      </c>
      <c r="I13" s="23">
        <v>8656</v>
      </c>
      <c r="J13" s="23">
        <v>8803</v>
      </c>
      <c r="K13" s="23">
        <v>9172</v>
      </c>
      <c r="L13" s="23">
        <v>9283</v>
      </c>
      <c r="M13" s="42">
        <v>9128</v>
      </c>
      <c r="N13" s="42">
        <v>9039</v>
      </c>
    </row>
    <row r="14" spans="1:14">
      <c r="B14" s="20" t="s">
        <v>330</v>
      </c>
      <c r="C14" s="23" t="s">
        <v>5</v>
      </c>
      <c r="D14" s="23" t="s">
        <v>5</v>
      </c>
      <c r="E14" s="23" t="s">
        <v>5</v>
      </c>
      <c r="F14" s="23" t="s">
        <v>5</v>
      </c>
      <c r="G14" s="23" t="s">
        <v>5</v>
      </c>
      <c r="H14" s="23" t="s">
        <v>5</v>
      </c>
      <c r="I14" s="23" t="s">
        <v>5</v>
      </c>
      <c r="J14" s="23"/>
      <c r="K14" s="23"/>
      <c r="L14" s="23"/>
      <c r="M14" s="158"/>
      <c r="N14" s="158" t="s">
        <v>5</v>
      </c>
    </row>
    <row r="15" spans="1:14">
      <c r="B15" s="20" t="s">
        <v>331</v>
      </c>
      <c r="C15" s="23">
        <v>732</v>
      </c>
      <c r="D15" s="23">
        <v>805</v>
      </c>
      <c r="E15" s="23">
        <v>949</v>
      </c>
      <c r="F15" s="23">
        <v>1113</v>
      </c>
      <c r="G15" s="23">
        <v>1115</v>
      </c>
      <c r="H15" s="23">
        <v>1156</v>
      </c>
      <c r="I15" s="23">
        <v>1144</v>
      </c>
      <c r="J15" s="23">
        <v>1152</v>
      </c>
      <c r="K15" s="23">
        <v>1381</v>
      </c>
      <c r="L15" s="23">
        <v>1428</v>
      </c>
      <c r="M15" s="42">
        <v>1397</v>
      </c>
      <c r="N15" s="42">
        <v>1400</v>
      </c>
    </row>
    <row r="16" spans="1:14">
      <c r="B16" s="20" t="s">
        <v>332</v>
      </c>
      <c r="C16" s="23">
        <v>689</v>
      </c>
      <c r="D16" s="23">
        <v>852</v>
      </c>
      <c r="E16" s="23">
        <v>1414</v>
      </c>
      <c r="F16" s="23">
        <v>1651</v>
      </c>
      <c r="G16" s="23">
        <v>1610</v>
      </c>
      <c r="H16" s="23">
        <v>1661</v>
      </c>
      <c r="I16" s="23">
        <v>1622</v>
      </c>
      <c r="J16" s="23">
        <v>1714</v>
      </c>
      <c r="K16" s="23">
        <v>1723</v>
      </c>
      <c r="L16" s="23">
        <v>1750</v>
      </c>
      <c r="M16" s="42">
        <v>1847</v>
      </c>
      <c r="N16" s="42">
        <v>1899</v>
      </c>
    </row>
    <row r="17" spans="2:14">
      <c r="B17" s="20" t="s">
        <v>333</v>
      </c>
      <c r="C17" s="23">
        <v>505</v>
      </c>
      <c r="D17" s="23">
        <v>498</v>
      </c>
      <c r="E17" s="23">
        <v>655</v>
      </c>
      <c r="F17" s="23">
        <v>681</v>
      </c>
      <c r="G17" s="23">
        <v>745</v>
      </c>
      <c r="H17" s="23">
        <v>802</v>
      </c>
      <c r="I17" s="23">
        <v>812</v>
      </c>
      <c r="J17" s="23">
        <v>868</v>
      </c>
      <c r="K17" s="23">
        <v>1042</v>
      </c>
      <c r="L17" s="23">
        <v>1042</v>
      </c>
      <c r="M17" s="42">
        <v>1032</v>
      </c>
      <c r="N17" s="42">
        <v>1041</v>
      </c>
    </row>
    <row r="18" spans="2:14">
      <c r="B18" s="20" t="s">
        <v>334</v>
      </c>
      <c r="C18" s="23">
        <v>1929</v>
      </c>
      <c r="D18" s="23">
        <v>1994</v>
      </c>
      <c r="E18" s="23">
        <v>2095</v>
      </c>
      <c r="F18" s="23">
        <v>2520</v>
      </c>
      <c r="G18" s="23">
        <v>1804</v>
      </c>
      <c r="H18" s="23">
        <v>2046</v>
      </c>
      <c r="I18" s="23">
        <v>2527</v>
      </c>
      <c r="J18" s="23">
        <v>2665</v>
      </c>
      <c r="K18" s="23">
        <v>3151</v>
      </c>
      <c r="L18" s="23">
        <v>3582</v>
      </c>
      <c r="M18" s="42">
        <v>3621</v>
      </c>
      <c r="N18" s="42">
        <v>3404</v>
      </c>
    </row>
    <row r="19" spans="2:14">
      <c r="B19" s="20" t="s">
        <v>335</v>
      </c>
      <c r="C19" s="23">
        <v>359</v>
      </c>
      <c r="D19" s="23">
        <v>320</v>
      </c>
      <c r="E19" s="23">
        <v>428</v>
      </c>
      <c r="F19" s="23">
        <v>413</v>
      </c>
      <c r="G19" s="23">
        <v>378</v>
      </c>
      <c r="H19" s="23">
        <v>418</v>
      </c>
      <c r="I19" s="23" t="s">
        <v>705</v>
      </c>
      <c r="J19" s="23">
        <v>408</v>
      </c>
      <c r="K19" s="23">
        <v>418</v>
      </c>
      <c r="L19" s="23">
        <v>400</v>
      </c>
      <c r="M19" s="42">
        <v>382</v>
      </c>
      <c r="N19" s="42">
        <v>359</v>
      </c>
    </row>
    <row r="20" spans="2:14">
      <c r="B20" s="20" t="s">
        <v>336</v>
      </c>
      <c r="C20" s="23">
        <v>690</v>
      </c>
      <c r="D20" s="23">
        <v>729</v>
      </c>
      <c r="E20" s="23">
        <v>866</v>
      </c>
      <c r="F20" s="23">
        <v>1029</v>
      </c>
      <c r="G20" s="23">
        <v>1051</v>
      </c>
      <c r="H20" s="23">
        <v>1025</v>
      </c>
      <c r="I20" s="23">
        <v>1038</v>
      </c>
      <c r="J20" s="23">
        <v>1010</v>
      </c>
      <c r="K20" s="23">
        <v>995</v>
      </c>
      <c r="L20" s="23">
        <v>1024</v>
      </c>
      <c r="M20" s="42">
        <v>966</v>
      </c>
      <c r="N20" s="42">
        <v>1056</v>
      </c>
    </row>
    <row r="21" spans="2:14">
      <c r="B21" s="20" t="s">
        <v>337</v>
      </c>
      <c r="C21" s="23">
        <v>469</v>
      </c>
      <c r="D21" s="23">
        <v>535</v>
      </c>
      <c r="E21" s="23">
        <v>640</v>
      </c>
      <c r="F21" s="23">
        <v>616</v>
      </c>
      <c r="G21" s="23">
        <v>582</v>
      </c>
      <c r="H21" s="23">
        <v>682</v>
      </c>
      <c r="I21" s="23">
        <v>624</v>
      </c>
      <c r="J21" s="23">
        <v>677</v>
      </c>
      <c r="K21" s="23">
        <v>659</v>
      </c>
      <c r="L21" s="23">
        <v>795</v>
      </c>
      <c r="M21" s="42">
        <v>776</v>
      </c>
      <c r="N21" s="42">
        <v>780</v>
      </c>
    </row>
    <row r="22" spans="2:14">
      <c r="B22" s="20" t="s">
        <v>338</v>
      </c>
      <c r="C22" s="23">
        <v>1455</v>
      </c>
      <c r="D22" s="23">
        <v>1097</v>
      </c>
      <c r="E22" s="23">
        <v>1339</v>
      </c>
      <c r="F22" s="23">
        <v>1468</v>
      </c>
      <c r="G22" s="23">
        <v>1362</v>
      </c>
      <c r="H22" s="23">
        <v>1503</v>
      </c>
      <c r="I22" s="23">
        <v>1047</v>
      </c>
      <c r="J22" s="23">
        <v>1134</v>
      </c>
      <c r="K22" s="23">
        <v>1237</v>
      </c>
      <c r="L22" s="23">
        <v>1282</v>
      </c>
      <c r="M22" s="42">
        <v>1276</v>
      </c>
      <c r="N22" s="42">
        <v>1230</v>
      </c>
    </row>
    <row r="23" spans="2:14">
      <c r="B23" s="20" t="s">
        <v>339</v>
      </c>
      <c r="C23" s="23">
        <v>985</v>
      </c>
      <c r="D23" s="23">
        <v>1045</v>
      </c>
      <c r="E23" s="23">
        <v>1129</v>
      </c>
      <c r="F23" s="23">
        <v>1126</v>
      </c>
      <c r="G23" s="23">
        <v>1139</v>
      </c>
      <c r="H23" s="23">
        <v>1232</v>
      </c>
      <c r="I23" s="23">
        <v>1292</v>
      </c>
      <c r="J23" s="23">
        <v>1393</v>
      </c>
      <c r="K23" s="23">
        <v>1563</v>
      </c>
      <c r="L23" s="23">
        <v>1533</v>
      </c>
      <c r="M23" s="42">
        <v>1579</v>
      </c>
      <c r="N23" s="42">
        <v>1647</v>
      </c>
    </row>
    <row r="24" spans="2:14">
      <c r="B24" s="20" t="s">
        <v>340</v>
      </c>
      <c r="C24" s="23">
        <v>1447</v>
      </c>
      <c r="D24" s="23">
        <v>1841</v>
      </c>
      <c r="E24" s="23">
        <v>2116</v>
      </c>
      <c r="F24" s="23">
        <v>2080</v>
      </c>
      <c r="G24" s="23">
        <v>2054</v>
      </c>
      <c r="H24" s="23">
        <v>2216</v>
      </c>
      <c r="I24" s="23">
        <v>2140</v>
      </c>
      <c r="J24" s="23">
        <v>2262</v>
      </c>
      <c r="K24" s="23">
        <v>2304</v>
      </c>
      <c r="L24" s="23">
        <v>2387</v>
      </c>
      <c r="M24" s="42">
        <v>2167</v>
      </c>
      <c r="N24" s="42">
        <v>2367</v>
      </c>
    </row>
    <row r="25" spans="2:14">
      <c r="B25" s="20" t="s">
        <v>341</v>
      </c>
      <c r="C25" s="23">
        <v>908</v>
      </c>
      <c r="D25" s="23">
        <v>967</v>
      </c>
      <c r="E25" s="23">
        <v>1230</v>
      </c>
      <c r="F25" s="23">
        <v>1290</v>
      </c>
      <c r="G25" s="23">
        <v>1281</v>
      </c>
      <c r="H25" s="23">
        <v>1553</v>
      </c>
      <c r="I25" s="23">
        <v>1564</v>
      </c>
      <c r="J25" s="23">
        <v>1879</v>
      </c>
      <c r="K25" s="23">
        <v>2086</v>
      </c>
      <c r="L25" s="23">
        <v>2309</v>
      </c>
      <c r="M25" s="42">
        <v>2246</v>
      </c>
      <c r="N25" s="42">
        <v>2220</v>
      </c>
    </row>
    <row r="26" spans="2:14">
      <c r="B26" s="20" t="s">
        <v>342</v>
      </c>
      <c r="C26" s="23">
        <v>843</v>
      </c>
      <c r="D26" s="23">
        <v>689</v>
      </c>
      <c r="E26" s="23">
        <v>763</v>
      </c>
      <c r="F26" s="23">
        <v>759</v>
      </c>
      <c r="G26" s="23">
        <v>755</v>
      </c>
      <c r="H26" s="23">
        <v>828</v>
      </c>
      <c r="I26" s="23">
        <v>858</v>
      </c>
      <c r="J26" s="23">
        <v>941</v>
      </c>
      <c r="K26" s="23">
        <v>950</v>
      </c>
      <c r="L26" s="23">
        <v>980</v>
      </c>
      <c r="M26" s="42">
        <v>985</v>
      </c>
      <c r="N26" s="42">
        <v>952</v>
      </c>
    </row>
    <row r="27" spans="2:14">
      <c r="B27" s="20" t="s">
        <v>343</v>
      </c>
      <c r="C27" s="23">
        <v>705</v>
      </c>
      <c r="D27" s="23">
        <v>770</v>
      </c>
      <c r="E27" s="23">
        <v>839</v>
      </c>
      <c r="F27" s="23">
        <v>977</v>
      </c>
      <c r="G27" s="23">
        <v>1044</v>
      </c>
      <c r="H27" s="23">
        <v>1244</v>
      </c>
      <c r="I27" s="23">
        <v>1261</v>
      </c>
      <c r="J27" s="23">
        <v>1431</v>
      </c>
      <c r="K27" s="23">
        <v>1640</v>
      </c>
      <c r="L27" s="23">
        <v>1727</v>
      </c>
      <c r="M27" s="42">
        <v>1591</v>
      </c>
      <c r="N27" s="42">
        <v>1522</v>
      </c>
    </row>
    <row r="28" spans="2:14">
      <c r="B28" s="20" t="s">
        <v>344</v>
      </c>
      <c r="C28" s="23">
        <v>946</v>
      </c>
      <c r="D28" s="23">
        <v>985</v>
      </c>
      <c r="E28" s="23">
        <v>1078</v>
      </c>
      <c r="F28" s="23">
        <v>1077</v>
      </c>
      <c r="G28" s="23">
        <v>1044</v>
      </c>
      <c r="H28" s="23">
        <v>1192</v>
      </c>
      <c r="I28" s="23">
        <v>1198</v>
      </c>
      <c r="J28" s="23">
        <v>1305</v>
      </c>
      <c r="K28" s="23">
        <v>1294</v>
      </c>
      <c r="L28" s="23">
        <v>1531</v>
      </c>
      <c r="M28" s="42">
        <v>1576</v>
      </c>
      <c r="N28" s="42">
        <v>1487</v>
      </c>
    </row>
    <row r="29" spans="2:14">
      <c r="B29" s="20" t="s">
        <v>345</v>
      </c>
      <c r="C29" s="23">
        <v>997</v>
      </c>
      <c r="D29" s="23">
        <v>1141</v>
      </c>
      <c r="E29" s="23">
        <v>1274</v>
      </c>
      <c r="F29" s="23">
        <v>1341</v>
      </c>
      <c r="G29" s="23">
        <v>1360</v>
      </c>
      <c r="H29" s="23">
        <v>1446</v>
      </c>
      <c r="I29" s="23">
        <v>1441</v>
      </c>
      <c r="J29" s="23">
        <v>1504</v>
      </c>
      <c r="K29" s="23">
        <v>1591</v>
      </c>
      <c r="L29" s="23">
        <v>1629</v>
      </c>
      <c r="M29" s="42">
        <v>1537</v>
      </c>
      <c r="N29" s="42">
        <v>1661</v>
      </c>
    </row>
    <row r="30" spans="2:14">
      <c r="B30" s="20" t="s">
        <v>346</v>
      </c>
      <c r="C30" s="23">
        <v>403</v>
      </c>
      <c r="D30" s="23">
        <v>369</v>
      </c>
      <c r="E30" s="23">
        <v>397</v>
      </c>
      <c r="F30" s="23">
        <v>427</v>
      </c>
      <c r="G30" s="23">
        <v>427</v>
      </c>
      <c r="H30" s="23">
        <v>457</v>
      </c>
      <c r="I30" s="23">
        <v>422</v>
      </c>
      <c r="J30" s="23">
        <v>580</v>
      </c>
      <c r="K30" s="23">
        <v>680</v>
      </c>
      <c r="L30" s="23">
        <v>691</v>
      </c>
      <c r="M30" s="42">
        <v>700</v>
      </c>
      <c r="N30" s="42">
        <v>749</v>
      </c>
    </row>
    <row r="31" spans="2:14">
      <c r="B31" s="20" t="s">
        <v>7</v>
      </c>
      <c r="C31" s="338">
        <v>50423</v>
      </c>
      <c r="D31" s="338">
        <v>53228</v>
      </c>
      <c r="E31" s="338">
        <v>60496</v>
      </c>
      <c r="F31" s="338">
        <v>64679</v>
      </c>
      <c r="G31" s="338">
        <v>64282</v>
      </c>
      <c r="H31" s="338">
        <v>69788</v>
      </c>
      <c r="I31" s="338">
        <v>71714</v>
      </c>
      <c r="J31" s="338">
        <v>76315</v>
      </c>
      <c r="K31" s="338">
        <v>80058</v>
      </c>
      <c r="L31" s="338">
        <v>84497</v>
      </c>
      <c r="M31" s="159">
        <v>83314</v>
      </c>
      <c r="N31" s="159">
        <v>84069</v>
      </c>
    </row>
    <row r="33" spans="2:3">
      <c r="B33" s="5" t="s">
        <v>664</v>
      </c>
    </row>
    <row r="34" spans="2:3" ht="14.5" thickBot="1"/>
    <row r="35" spans="2:3" ht="14.5" thickBot="1">
      <c r="B35" s="368" t="s">
        <v>703</v>
      </c>
      <c r="C35" s="369"/>
    </row>
  </sheetData>
  <mergeCells count="1">
    <mergeCell ref="B35:C35"/>
  </mergeCells>
  <hyperlinks>
    <hyperlink ref="B35" location="CONTENTS!A1" display="RETURN TO CONTENTS PAGE"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7030A0"/>
  </sheetPr>
  <dimension ref="A1:C28"/>
  <sheetViews>
    <sheetView workbookViewId="0">
      <selection activeCell="A2" sqref="A2"/>
    </sheetView>
  </sheetViews>
  <sheetFormatPr defaultRowHeight="14"/>
  <cols>
    <col min="2" max="2" width="13.08203125" customWidth="1"/>
    <col min="3" max="3" width="13.1640625" customWidth="1"/>
  </cols>
  <sheetData>
    <row r="1" spans="1:3">
      <c r="A1" s="12" t="s">
        <v>1068</v>
      </c>
    </row>
    <row r="2" spans="1:3">
      <c r="A2" s="12"/>
    </row>
    <row r="3" spans="1:3">
      <c r="A3" s="21" t="s">
        <v>786</v>
      </c>
      <c r="B3" s="21"/>
      <c r="C3" s="21"/>
    </row>
    <row r="4" spans="1:3">
      <c r="A4" s="21" t="s">
        <v>432</v>
      </c>
      <c r="B4" s="21" t="s">
        <v>21</v>
      </c>
      <c r="C4" s="21" t="s">
        <v>22</v>
      </c>
    </row>
    <row r="5" spans="1:3">
      <c r="A5" s="21" t="s">
        <v>787</v>
      </c>
      <c r="B5" s="23">
        <v>1756</v>
      </c>
      <c r="C5" s="23">
        <v>1727</v>
      </c>
    </row>
    <row r="6" spans="1:3">
      <c r="A6" s="21" t="s">
        <v>788</v>
      </c>
      <c r="B6" s="23">
        <v>2198</v>
      </c>
      <c r="C6" s="23">
        <v>2047</v>
      </c>
    </row>
    <row r="7" spans="1:3">
      <c r="A7" s="21" t="s">
        <v>789</v>
      </c>
      <c r="B7" s="23">
        <v>2449</v>
      </c>
      <c r="C7" s="23">
        <v>2337</v>
      </c>
    </row>
    <row r="8" spans="1:3">
      <c r="A8" s="21" t="s">
        <v>790</v>
      </c>
      <c r="B8" s="23">
        <v>2339</v>
      </c>
      <c r="C8" s="23">
        <v>2109</v>
      </c>
    </row>
    <row r="9" spans="1:3">
      <c r="A9" s="21" t="s">
        <v>791</v>
      </c>
      <c r="B9" s="23">
        <v>2240</v>
      </c>
      <c r="C9" s="23">
        <v>2069</v>
      </c>
    </row>
    <row r="10" spans="1:3">
      <c r="A10" s="21" t="s">
        <v>792</v>
      </c>
      <c r="B10" s="23">
        <v>2208</v>
      </c>
      <c r="C10" s="23">
        <v>2156</v>
      </c>
    </row>
    <row r="11" spans="1:3">
      <c r="A11" s="21" t="s">
        <v>793</v>
      </c>
      <c r="B11" s="23">
        <v>2320</v>
      </c>
      <c r="C11" s="23">
        <v>2421</v>
      </c>
    </row>
    <row r="12" spans="1:3">
      <c r="A12" s="21" t="s">
        <v>794</v>
      </c>
      <c r="B12" s="23">
        <v>2375</v>
      </c>
      <c r="C12" s="23">
        <v>2579</v>
      </c>
    </row>
    <row r="13" spans="1:3">
      <c r="A13" s="21" t="s">
        <v>795</v>
      </c>
      <c r="B13" s="23">
        <v>2590</v>
      </c>
      <c r="C13" s="23">
        <v>2652</v>
      </c>
    </row>
    <row r="14" spans="1:3">
      <c r="A14" s="21" t="s">
        <v>796</v>
      </c>
      <c r="B14" s="23">
        <v>2808</v>
      </c>
      <c r="C14" s="23">
        <v>2990</v>
      </c>
    </row>
    <row r="15" spans="1:3">
      <c r="A15" s="21" t="s">
        <v>797</v>
      </c>
      <c r="B15" s="23">
        <v>3351</v>
      </c>
      <c r="C15" s="23">
        <v>3297</v>
      </c>
    </row>
    <row r="16" spans="1:3">
      <c r="A16" s="21" t="s">
        <v>798</v>
      </c>
      <c r="B16" s="23">
        <v>3389</v>
      </c>
      <c r="C16" s="23">
        <v>3324</v>
      </c>
    </row>
    <row r="17" spans="1:3">
      <c r="A17" s="21" t="s">
        <v>799</v>
      </c>
      <c r="B17" s="23">
        <v>2855</v>
      </c>
      <c r="C17" s="23">
        <v>2914</v>
      </c>
    </row>
    <row r="18" spans="1:3">
      <c r="A18" s="21" t="s">
        <v>800</v>
      </c>
      <c r="B18" s="23">
        <v>2460</v>
      </c>
      <c r="C18" s="23">
        <v>2438</v>
      </c>
    </row>
    <row r="19" spans="1:3">
      <c r="A19" s="21" t="s">
        <v>801</v>
      </c>
      <c r="B19" s="23">
        <v>2526</v>
      </c>
      <c r="C19" s="23">
        <v>2630</v>
      </c>
    </row>
    <row r="20" spans="1:3">
      <c r="A20" s="21" t="s">
        <v>802</v>
      </c>
      <c r="B20" s="23">
        <v>1739</v>
      </c>
      <c r="C20" s="23">
        <v>1932</v>
      </c>
    </row>
    <row r="21" spans="1:3">
      <c r="A21" s="21" t="s">
        <v>803</v>
      </c>
      <c r="B21" s="23">
        <v>1142</v>
      </c>
      <c r="C21" s="23">
        <v>1347</v>
      </c>
    </row>
    <row r="22" spans="1:3">
      <c r="A22" s="21" t="s">
        <v>804</v>
      </c>
      <c r="B22" s="23">
        <v>601</v>
      </c>
      <c r="C22" s="23">
        <v>842</v>
      </c>
    </row>
    <row r="23" spans="1:3">
      <c r="A23" s="21" t="s">
        <v>805</v>
      </c>
      <c r="B23" s="23">
        <v>226</v>
      </c>
      <c r="C23" s="23">
        <v>436</v>
      </c>
    </row>
    <row r="24" spans="1:3">
      <c r="A24" s="21" t="s">
        <v>933</v>
      </c>
      <c r="B24" s="23">
        <v>69</v>
      </c>
      <c r="C24" s="23">
        <v>181</v>
      </c>
    </row>
    <row r="26" spans="1:3" ht="14.5" thickBot="1"/>
    <row r="27" spans="1:3" ht="14.5" thickBot="1">
      <c r="A27" s="374" t="s">
        <v>703</v>
      </c>
      <c r="B27" s="375"/>
    </row>
    <row r="28" spans="1:3">
      <c r="A28" s="5"/>
    </row>
  </sheetData>
  <mergeCells count="1">
    <mergeCell ref="A27:B27"/>
  </mergeCells>
  <hyperlinks>
    <hyperlink ref="A27" location="CONTENTS!A1" display="RETURN TO CONTENTS PAGE"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7030A0"/>
  </sheetPr>
  <dimension ref="A1:E25"/>
  <sheetViews>
    <sheetView workbookViewId="0"/>
  </sheetViews>
  <sheetFormatPr defaultRowHeight="14"/>
  <cols>
    <col min="2" max="5" width="16.58203125" customWidth="1"/>
  </cols>
  <sheetData>
    <row r="1" spans="1:5">
      <c r="A1" s="12" t="s">
        <v>1069</v>
      </c>
    </row>
    <row r="3" spans="1:5">
      <c r="B3" s="64" t="s">
        <v>3</v>
      </c>
      <c r="C3" s="64" t="s">
        <v>347</v>
      </c>
      <c r="D3" s="64" t="s">
        <v>348</v>
      </c>
      <c r="E3" s="64" t="s">
        <v>349</v>
      </c>
    </row>
    <row r="4" spans="1:5">
      <c r="B4" s="57">
        <v>2005</v>
      </c>
      <c r="C4" s="23">
        <v>901</v>
      </c>
      <c r="D4" s="23">
        <v>776</v>
      </c>
      <c r="E4" s="23">
        <v>125</v>
      </c>
    </row>
    <row r="5" spans="1:5">
      <c r="B5" s="57">
        <v>2006</v>
      </c>
      <c r="C5" s="23">
        <v>905</v>
      </c>
      <c r="D5" s="23">
        <v>752</v>
      </c>
      <c r="E5" s="23">
        <v>153</v>
      </c>
    </row>
    <row r="6" spans="1:5">
      <c r="B6" s="57">
        <v>2007</v>
      </c>
      <c r="C6" s="23">
        <v>919</v>
      </c>
      <c r="D6" s="23">
        <v>789</v>
      </c>
      <c r="E6" s="23">
        <v>130</v>
      </c>
    </row>
    <row r="7" spans="1:5">
      <c r="B7" s="57">
        <v>2008</v>
      </c>
      <c r="C7" s="23">
        <v>979</v>
      </c>
      <c r="D7" s="23">
        <v>843</v>
      </c>
      <c r="E7" s="23">
        <v>136</v>
      </c>
    </row>
    <row r="8" spans="1:5">
      <c r="B8" s="57">
        <v>2009</v>
      </c>
      <c r="C8" s="23">
        <v>1015</v>
      </c>
      <c r="D8" s="23">
        <v>816</v>
      </c>
      <c r="E8" s="23">
        <v>199</v>
      </c>
    </row>
    <row r="9" spans="1:5">
      <c r="B9" s="57">
        <v>2010</v>
      </c>
      <c r="C9" s="23">
        <v>1023</v>
      </c>
      <c r="D9" s="23">
        <v>809</v>
      </c>
      <c r="E9" s="23">
        <v>214</v>
      </c>
    </row>
    <row r="10" spans="1:5">
      <c r="B10" s="57">
        <v>2011</v>
      </c>
      <c r="C10" s="23">
        <v>938</v>
      </c>
      <c r="D10" s="23">
        <v>816</v>
      </c>
      <c r="E10" s="23">
        <v>122</v>
      </c>
    </row>
    <row r="11" spans="1:5">
      <c r="B11" s="57">
        <v>2012</v>
      </c>
      <c r="C11" s="23">
        <v>890</v>
      </c>
      <c r="D11" s="23">
        <v>799</v>
      </c>
      <c r="E11" s="23">
        <v>91</v>
      </c>
    </row>
    <row r="12" spans="1:5">
      <c r="B12" s="57">
        <v>2013</v>
      </c>
      <c r="C12" s="23">
        <v>859</v>
      </c>
      <c r="D12" s="23">
        <v>792</v>
      </c>
      <c r="E12" s="23">
        <v>67</v>
      </c>
    </row>
    <row r="13" spans="1:5">
      <c r="B13" s="57">
        <v>2014</v>
      </c>
      <c r="C13" s="23">
        <v>805</v>
      </c>
      <c r="D13" s="23">
        <v>787</v>
      </c>
      <c r="E13" s="23">
        <v>18</v>
      </c>
    </row>
    <row r="14" spans="1:5">
      <c r="B14" s="57">
        <v>2015</v>
      </c>
      <c r="C14" s="23">
        <v>785</v>
      </c>
      <c r="D14" s="23">
        <v>850</v>
      </c>
      <c r="E14" s="23">
        <v>-65</v>
      </c>
    </row>
    <row r="15" spans="1:5">
      <c r="B15" s="160">
        <v>2016</v>
      </c>
      <c r="C15" s="160">
        <v>758</v>
      </c>
      <c r="D15" s="160">
        <v>852</v>
      </c>
      <c r="E15" s="160">
        <v>-94</v>
      </c>
    </row>
    <row r="16" spans="1:5">
      <c r="B16" s="160">
        <v>2017</v>
      </c>
      <c r="C16" s="160">
        <v>753</v>
      </c>
      <c r="D16" s="160">
        <v>837</v>
      </c>
      <c r="E16" s="160">
        <v>-84</v>
      </c>
    </row>
    <row r="17" spans="2:5">
      <c r="B17" s="160">
        <v>2018</v>
      </c>
      <c r="C17" s="160">
        <v>717</v>
      </c>
      <c r="D17" s="160">
        <v>903</v>
      </c>
      <c r="E17" s="160">
        <v>-186</v>
      </c>
    </row>
    <row r="18" spans="2:5">
      <c r="B18" s="160">
        <v>2019</v>
      </c>
      <c r="C18" s="160">
        <v>710</v>
      </c>
      <c r="D18" s="160">
        <v>850</v>
      </c>
      <c r="E18" s="160">
        <v>-140</v>
      </c>
    </row>
    <row r="19" spans="2:5">
      <c r="B19" s="20">
        <v>2020</v>
      </c>
      <c r="C19" s="20">
        <v>660</v>
      </c>
      <c r="D19" s="20">
        <v>938</v>
      </c>
      <c r="E19" s="20">
        <v>-278</v>
      </c>
    </row>
    <row r="20" spans="2:5">
      <c r="B20" s="20">
        <v>2021</v>
      </c>
      <c r="C20" s="20">
        <v>675</v>
      </c>
      <c r="D20" s="20">
        <v>899</v>
      </c>
      <c r="E20" s="20">
        <v>-224</v>
      </c>
    </row>
    <row r="21" spans="2:5">
      <c r="B21" s="20">
        <v>2022</v>
      </c>
      <c r="C21" s="20">
        <v>586</v>
      </c>
      <c r="D21" s="20">
        <v>902</v>
      </c>
      <c r="E21" s="20">
        <v>-316</v>
      </c>
    </row>
    <row r="22" spans="2:5">
      <c r="B22" s="20">
        <v>2023</v>
      </c>
      <c r="C22" s="20">
        <v>608</v>
      </c>
      <c r="D22" s="20">
        <v>870</v>
      </c>
      <c r="E22" s="20">
        <v>-262</v>
      </c>
    </row>
    <row r="23" spans="2:5">
      <c r="B23" s="5" t="s">
        <v>664</v>
      </c>
    </row>
    <row r="24" spans="2:5" ht="14.5" thickBot="1"/>
    <row r="25" spans="2:5" ht="14.5" thickBot="1">
      <c r="B25" s="368" t="s">
        <v>703</v>
      </c>
      <c r="C25" s="369"/>
    </row>
  </sheetData>
  <mergeCells count="1">
    <mergeCell ref="B25:C25"/>
  </mergeCells>
  <hyperlinks>
    <hyperlink ref="B25" location="CONTENTS!A1" display="RETURN TO CONTENTS PAGE" xr:uid="{00000000-0004-0000-2C00-000000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7030A0"/>
  </sheetPr>
  <dimension ref="A1:D15"/>
  <sheetViews>
    <sheetView workbookViewId="0">
      <selection activeCell="L25" sqref="L25"/>
    </sheetView>
  </sheetViews>
  <sheetFormatPr defaultRowHeight="14"/>
  <cols>
    <col min="1" max="1" width="17.08203125" customWidth="1"/>
    <col min="2" max="2" width="16.1640625" customWidth="1"/>
    <col min="3" max="3" width="16.4140625" customWidth="1"/>
    <col min="4" max="4" width="21.33203125" customWidth="1"/>
  </cols>
  <sheetData>
    <row r="1" spans="1:4">
      <c r="A1" s="12" t="s">
        <v>1070</v>
      </c>
    </row>
    <row r="2" spans="1:4">
      <c r="A2" s="21" t="s">
        <v>3</v>
      </c>
      <c r="B2" s="21" t="s">
        <v>908</v>
      </c>
      <c r="C2" s="21" t="s">
        <v>868</v>
      </c>
      <c r="D2" s="21" t="s">
        <v>818</v>
      </c>
    </row>
    <row r="3" spans="1:4">
      <c r="A3" s="20">
        <v>2013</v>
      </c>
      <c r="B3" s="20">
        <v>226</v>
      </c>
      <c r="C3" s="20"/>
      <c r="D3" s="20">
        <v>5</v>
      </c>
    </row>
    <row r="4" spans="1:4">
      <c r="A4" s="20">
        <v>2014</v>
      </c>
      <c r="B4" s="20">
        <v>195</v>
      </c>
      <c r="C4" s="20"/>
      <c r="D4" s="20">
        <v>2</v>
      </c>
    </row>
    <row r="5" spans="1:4">
      <c r="A5" s="20">
        <v>2015</v>
      </c>
      <c r="B5" s="20">
        <v>195</v>
      </c>
      <c r="C5" s="20"/>
      <c r="D5" s="20">
        <v>4</v>
      </c>
    </row>
    <row r="6" spans="1:4">
      <c r="A6" s="20">
        <v>2016</v>
      </c>
      <c r="B6" s="20">
        <v>235</v>
      </c>
      <c r="C6" s="20"/>
      <c r="D6" s="20">
        <v>5</v>
      </c>
    </row>
    <row r="7" spans="1:4">
      <c r="A7" s="20">
        <v>2017</v>
      </c>
      <c r="B7" s="20">
        <v>240</v>
      </c>
      <c r="C7" s="20">
        <v>137</v>
      </c>
      <c r="D7" s="20">
        <v>7</v>
      </c>
    </row>
    <row r="8" spans="1:4">
      <c r="A8" s="20">
        <v>2018</v>
      </c>
      <c r="B8" s="20">
        <v>347</v>
      </c>
      <c r="C8" s="20">
        <v>114</v>
      </c>
      <c r="D8" s="20">
        <v>11</v>
      </c>
    </row>
    <row r="9" spans="1:4">
      <c r="A9" s="20">
        <v>2019</v>
      </c>
      <c r="B9" s="20">
        <v>221</v>
      </c>
      <c r="C9" s="20">
        <v>94</v>
      </c>
      <c r="D9" s="20">
        <v>18</v>
      </c>
    </row>
    <row r="10" spans="1:4">
      <c r="A10" s="20">
        <v>2020</v>
      </c>
      <c r="B10" s="20">
        <v>130</v>
      </c>
      <c r="C10" s="20">
        <v>11</v>
      </c>
      <c r="D10" s="20">
        <v>6</v>
      </c>
    </row>
    <row r="11" spans="1:4">
      <c r="A11" s="20">
        <v>2021</v>
      </c>
      <c r="B11" s="20">
        <v>217</v>
      </c>
      <c r="C11" s="20">
        <v>77</v>
      </c>
      <c r="D11" s="20">
        <v>3</v>
      </c>
    </row>
    <row r="12" spans="1:4">
      <c r="A12" s="20">
        <v>2022</v>
      </c>
      <c r="B12" s="20">
        <v>258</v>
      </c>
      <c r="C12" s="20">
        <v>87</v>
      </c>
      <c r="D12" s="20">
        <v>8</v>
      </c>
    </row>
    <row r="13" spans="1:4" ht="14.5" thickBot="1">
      <c r="A13" s="20">
        <v>2023</v>
      </c>
      <c r="B13" s="20">
        <v>232</v>
      </c>
      <c r="C13" s="20">
        <v>80</v>
      </c>
      <c r="D13" s="20">
        <v>5</v>
      </c>
    </row>
    <row r="14" spans="1:4" ht="14.5" thickBot="1">
      <c r="A14" s="368" t="s">
        <v>703</v>
      </c>
    </row>
    <row r="15" spans="1:4" ht="14.5" thickBot="1">
      <c r="A15" s="369"/>
    </row>
  </sheetData>
  <mergeCells count="1">
    <mergeCell ref="A14:A15"/>
  </mergeCells>
  <hyperlinks>
    <hyperlink ref="A14" location="CONTENTS!A1" display="RETURN TO CONTENTS PAG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7030A0"/>
  </sheetPr>
  <dimension ref="A1:C56"/>
  <sheetViews>
    <sheetView topLeftCell="A29" workbookViewId="0">
      <selection activeCell="B52" sqref="B52"/>
    </sheetView>
  </sheetViews>
  <sheetFormatPr defaultRowHeight="14"/>
  <cols>
    <col min="2" max="2" width="14.83203125" customWidth="1"/>
    <col min="3" max="3" width="22.6640625" customWidth="1"/>
  </cols>
  <sheetData>
    <row r="1" spans="1:3">
      <c r="A1" s="12" t="s">
        <v>1071</v>
      </c>
    </row>
    <row r="3" spans="1:3">
      <c r="B3" s="21"/>
      <c r="C3" s="64" t="s">
        <v>350</v>
      </c>
    </row>
    <row r="4" spans="1:3">
      <c r="B4" s="57" t="s">
        <v>351</v>
      </c>
      <c r="C4" s="23">
        <v>58428</v>
      </c>
    </row>
    <row r="5" spans="1:3">
      <c r="B5" s="57" t="s">
        <v>352</v>
      </c>
      <c r="C5" s="23">
        <v>58629</v>
      </c>
    </row>
    <row r="6" spans="1:3">
      <c r="B6" s="57" t="s">
        <v>353</v>
      </c>
      <c r="C6" s="23">
        <v>59609</v>
      </c>
    </row>
    <row r="7" spans="1:3">
      <c r="B7" s="57" t="s">
        <v>354</v>
      </c>
      <c r="C7" s="23">
        <v>60382</v>
      </c>
    </row>
    <row r="8" spans="1:3">
      <c r="B8" s="57" t="s">
        <v>355</v>
      </c>
      <c r="C8" s="23">
        <v>60262</v>
      </c>
    </row>
    <row r="9" spans="1:3">
      <c r="B9" s="57" t="s">
        <v>356</v>
      </c>
      <c r="C9" s="23">
        <v>60059</v>
      </c>
    </row>
    <row r="10" spans="1:3">
      <c r="B10" s="57" t="s">
        <v>357</v>
      </c>
      <c r="C10" s="23">
        <v>59957</v>
      </c>
    </row>
    <row r="11" spans="1:3">
      <c r="B11" s="57" t="s">
        <v>358</v>
      </c>
      <c r="C11" s="23">
        <v>60257</v>
      </c>
    </row>
    <row r="12" spans="1:3">
      <c r="B12" s="57" t="s">
        <v>359</v>
      </c>
      <c r="C12" s="23">
        <v>60132</v>
      </c>
    </row>
    <row r="13" spans="1:3">
      <c r="B13" s="57" t="s">
        <v>360</v>
      </c>
      <c r="C13" s="23">
        <v>60124</v>
      </c>
    </row>
    <row r="14" spans="1:3">
      <c r="B14" s="57" t="s">
        <v>361</v>
      </c>
      <c r="C14" s="23">
        <v>59838</v>
      </c>
    </row>
    <row r="15" spans="1:3">
      <c r="B15" s="57" t="s">
        <v>362</v>
      </c>
      <c r="C15" s="23">
        <v>60092</v>
      </c>
    </row>
    <row r="16" spans="1:3">
      <c r="B16" s="57" t="s">
        <v>363</v>
      </c>
      <c r="C16" s="23">
        <v>60029</v>
      </c>
    </row>
    <row r="17" spans="2:3">
      <c r="B17" s="57" t="s">
        <v>364</v>
      </c>
      <c r="C17" s="23">
        <v>59929</v>
      </c>
    </row>
    <row r="18" spans="2:3">
      <c r="B18" s="57" t="s">
        <v>365</v>
      </c>
      <c r="C18" s="23">
        <v>59820</v>
      </c>
    </row>
    <row r="19" spans="2:3">
      <c r="B19" s="57" t="s">
        <v>366</v>
      </c>
      <c r="C19" s="23">
        <v>59703</v>
      </c>
    </row>
    <row r="20" spans="2:3">
      <c r="B20" s="57" t="s">
        <v>367</v>
      </c>
      <c r="C20" s="23">
        <v>59530</v>
      </c>
    </row>
    <row r="21" spans="2:3">
      <c r="B21" s="57" t="s">
        <v>368</v>
      </c>
      <c r="C21" s="23">
        <v>47278</v>
      </c>
    </row>
    <row r="22" spans="2:3">
      <c r="B22" s="57" t="s">
        <v>369</v>
      </c>
      <c r="C22" s="23">
        <v>48580</v>
      </c>
    </row>
    <row r="23" spans="2:3">
      <c r="B23" s="57" t="s">
        <v>370</v>
      </c>
      <c r="C23" s="23">
        <v>49097</v>
      </c>
    </row>
    <row r="24" spans="2:3">
      <c r="B24" s="57" t="s">
        <v>371</v>
      </c>
      <c r="C24" s="23">
        <v>49204</v>
      </c>
    </row>
    <row r="25" spans="2:3">
      <c r="B25" s="161" t="s">
        <v>733</v>
      </c>
      <c r="C25" s="162">
        <v>59097</v>
      </c>
    </row>
    <row r="26" spans="2:3">
      <c r="B26" s="161" t="s">
        <v>734</v>
      </c>
      <c r="C26" s="162">
        <v>59510</v>
      </c>
    </row>
    <row r="27" spans="2:3">
      <c r="B27" s="161" t="s">
        <v>735</v>
      </c>
      <c r="C27" s="162">
        <v>60006</v>
      </c>
    </row>
    <row r="28" spans="2:3">
      <c r="B28" s="161" t="s">
        <v>736</v>
      </c>
      <c r="C28" s="162">
        <v>59329</v>
      </c>
    </row>
    <row r="29" spans="2:3">
      <c r="B29" s="161" t="s">
        <v>737</v>
      </c>
      <c r="C29" s="162">
        <v>59210</v>
      </c>
    </row>
    <row r="30" spans="2:3">
      <c r="B30" s="161" t="s">
        <v>738</v>
      </c>
      <c r="C30" s="162">
        <v>60849</v>
      </c>
    </row>
    <row r="31" spans="2:3">
      <c r="B31" s="161" t="s">
        <v>739</v>
      </c>
      <c r="C31" s="162">
        <v>61082</v>
      </c>
    </row>
    <row r="32" spans="2:3">
      <c r="B32" s="161" t="s">
        <v>740</v>
      </c>
      <c r="C32" s="162">
        <v>60917</v>
      </c>
    </row>
    <row r="33" spans="2:3">
      <c r="B33" s="57" t="s">
        <v>819</v>
      </c>
      <c r="C33" s="202">
        <v>63779</v>
      </c>
    </row>
    <row r="34" spans="2:3">
      <c r="B34" s="57" t="s">
        <v>820</v>
      </c>
      <c r="C34" s="202">
        <v>63671</v>
      </c>
    </row>
    <row r="35" spans="2:3">
      <c r="B35" s="57" t="s">
        <v>821</v>
      </c>
      <c r="C35" s="202">
        <v>63505</v>
      </c>
    </row>
    <row r="36" spans="2:3">
      <c r="B36" s="57" t="s">
        <v>822</v>
      </c>
      <c r="C36" s="202">
        <v>63244</v>
      </c>
    </row>
    <row r="37" spans="2:3">
      <c r="B37" s="57" t="s">
        <v>869</v>
      </c>
      <c r="C37" s="202">
        <v>63832</v>
      </c>
    </row>
    <row r="38" spans="2:3">
      <c r="B38" s="57" t="s">
        <v>870</v>
      </c>
      <c r="C38" s="202">
        <v>62632</v>
      </c>
    </row>
    <row r="39" spans="2:3">
      <c r="B39" s="57" t="s">
        <v>871</v>
      </c>
      <c r="C39" s="202">
        <v>62602</v>
      </c>
    </row>
    <row r="40" spans="2:3">
      <c r="B40" s="57" t="s">
        <v>872</v>
      </c>
      <c r="C40" s="202">
        <v>62463</v>
      </c>
    </row>
    <row r="41" spans="2:3">
      <c r="B41" s="57" t="s">
        <v>934</v>
      </c>
      <c r="C41" s="202">
        <v>64230</v>
      </c>
    </row>
    <row r="42" spans="2:3">
      <c r="B42" s="57" t="s">
        <v>935</v>
      </c>
      <c r="C42" s="202">
        <v>64253</v>
      </c>
    </row>
    <row r="43" spans="2:3">
      <c r="B43" s="57" t="s">
        <v>936</v>
      </c>
      <c r="C43" s="202">
        <v>64744</v>
      </c>
    </row>
    <row r="44" spans="2:3">
      <c r="B44" s="57" t="s">
        <v>937</v>
      </c>
      <c r="C44" s="202">
        <v>64744</v>
      </c>
    </row>
    <row r="45" spans="2:3">
      <c r="B45" s="57" t="s">
        <v>955</v>
      </c>
      <c r="C45" s="202">
        <v>64237</v>
      </c>
    </row>
    <row r="46" spans="2:3">
      <c r="B46" s="57" t="s">
        <v>956</v>
      </c>
      <c r="C46" s="202">
        <v>64111</v>
      </c>
    </row>
    <row r="47" spans="2:3">
      <c r="B47" s="57" t="s">
        <v>957</v>
      </c>
      <c r="C47" s="202">
        <v>64082</v>
      </c>
    </row>
    <row r="48" spans="2:3">
      <c r="B48" s="57" t="s">
        <v>958</v>
      </c>
      <c r="C48" s="202">
        <v>63992</v>
      </c>
    </row>
    <row r="49" spans="2:3">
      <c r="B49" s="57" t="s">
        <v>1024</v>
      </c>
      <c r="C49" s="202">
        <v>64255</v>
      </c>
    </row>
    <row r="50" spans="2:3">
      <c r="B50" s="57" t="s">
        <v>1025</v>
      </c>
      <c r="C50" s="202">
        <v>64206</v>
      </c>
    </row>
    <row r="51" spans="2:3">
      <c r="B51" s="57" t="s">
        <v>1026</v>
      </c>
      <c r="C51" s="202">
        <v>64125</v>
      </c>
    </row>
    <row r="52" spans="2:3">
      <c r="B52" s="57" t="s">
        <v>1027</v>
      </c>
      <c r="C52" s="202">
        <v>64050</v>
      </c>
    </row>
    <row r="53" spans="2:3">
      <c r="B53" s="56"/>
      <c r="C53" s="357"/>
    </row>
    <row r="54" spans="2:3">
      <c r="B54" s="5" t="s">
        <v>664</v>
      </c>
    </row>
    <row r="55" spans="2:3" ht="14.5" thickBot="1">
      <c r="B55" s="87"/>
    </row>
    <row r="56" spans="2:3" ht="14.5" thickBot="1">
      <c r="B56" s="368" t="s">
        <v>703</v>
      </c>
      <c r="C56" s="369"/>
    </row>
  </sheetData>
  <mergeCells count="1">
    <mergeCell ref="B56:C56"/>
  </mergeCells>
  <hyperlinks>
    <hyperlink ref="B56" location="CONTENTS!A1" display="RETURN TO CONTENTS PAGE"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7030A0"/>
  </sheetPr>
  <dimension ref="A1:I14"/>
  <sheetViews>
    <sheetView workbookViewId="0">
      <selection activeCell="A2" sqref="A2"/>
    </sheetView>
  </sheetViews>
  <sheetFormatPr defaultRowHeight="14"/>
  <cols>
    <col min="1" max="1" width="12" customWidth="1"/>
    <col min="2" max="2" width="37.58203125" customWidth="1"/>
    <col min="3" max="4" width="20.6640625" customWidth="1"/>
    <col min="5" max="5" width="12.5" customWidth="1"/>
    <col min="6" max="6" width="17.33203125" customWidth="1"/>
    <col min="7" max="7" width="17.4140625" customWidth="1"/>
  </cols>
  <sheetData>
    <row r="1" spans="1:9">
      <c r="A1" s="12" t="s">
        <v>1072</v>
      </c>
    </row>
    <row r="3" spans="1:9" s="47" customFormat="1" ht="28.25" customHeight="1">
      <c r="A3" s="31" t="s">
        <v>771</v>
      </c>
      <c r="B3" s="31" t="s">
        <v>772</v>
      </c>
      <c r="C3" s="31" t="s">
        <v>773</v>
      </c>
      <c r="D3" s="31" t="s">
        <v>775</v>
      </c>
      <c r="E3" s="31" t="s">
        <v>776</v>
      </c>
      <c r="F3" s="31" t="s">
        <v>777</v>
      </c>
      <c r="G3" s="31" t="s">
        <v>938</v>
      </c>
      <c r="H3" s="31" t="s">
        <v>4</v>
      </c>
      <c r="I3" s="31" t="s">
        <v>7</v>
      </c>
    </row>
    <row r="4" spans="1:9">
      <c r="A4" s="57">
        <v>1</v>
      </c>
      <c r="B4" s="57">
        <v>193</v>
      </c>
      <c r="C4" s="202">
        <v>234</v>
      </c>
      <c r="D4" s="255">
        <v>226</v>
      </c>
      <c r="E4" s="202">
        <v>1862</v>
      </c>
      <c r="F4" s="202">
        <v>742</v>
      </c>
      <c r="G4" s="57">
        <v>180</v>
      </c>
      <c r="H4" s="57">
        <v>13</v>
      </c>
      <c r="I4" s="202">
        <v>3450</v>
      </c>
    </row>
    <row r="5" spans="1:9">
      <c r="A5" s="57">
        <v>2</v>
      </c>
      <c r="B5" s="202">
        <v>2289</v>
      </c>
      <c r="C5" s="202">
        <v>2160</v>
      </c>
      <c r="D5" s="255">
        <v>2569</v>
      </c>
      <c r="E5" s="202">
        <v>2742</v>
      </c>
      <c r="F5" s="202">
        <v>692</v>
      </c>
      <c r="G5" s="57">
        <v>240</v>
      </c>
      <c r="H5" s="57">
        <v>4</v>
      </c>
      <c r="I5" s="202">
        <v>10696</v>
      </c>
    </row>
    <row r="6" spans="1:9">
      <c r="A6" s="57">
        <v>3</v>
      </c>
      <c r="B6" s="202">
        <v>5316</v>
      </c>
      <c r="C6" s="202">
        <v>4877</v>
      </c>
      <c r="D6" s="255">
        <v>2930</v>
      </c>
      <c r="E6" s="57">
        <v>246</v>
      </c>
      <c r="F6" s="57">
        <v>113</v>
      </c>
      <c r="G6" s="57">
        <v>70</v>
      </c>
      <c r="H6" s="57">
        <v>1</v>
      </c>
      <c r="I6" s="202">
        <v>13553</v>
      </c>
    </row>
    <row r="7" spans="1:9">
      <c r="A7" s="57">
        <v>4</v>
      </c>
      <c r="B7" s="202">
        <v>4796</v>
      </c>
      <c r="C7" s="202">
        <v>1164</v>
      </c>
      <c r="D7" s="255">
        <v>1087</v>
      </c>
      <c r="E7" s="57">
        <v>17</v>
      </c>
      <c r="F7" s="57">
        <v>17</v>
      </c>
      <c r="G7" s="57">
        <v>15</v>
      </c>
      <c r="H7" s="57">
        <v>0</v>
      </c>
      <c r="I7" s="202">
        <v>7096</v>
      </c>
    </row>
    <row r="8" spans="1:9">
      <c r="A8" s="57">
        <v>5</v>
      </c>
      <c r="B8" s="202">
        <v>1203</v>
      </c>
      <c r="C8" s="202">
        <v>220</v>
      </c>
      <c r="D8" s="255">
        <v>401</v>
      </c>
      <c r="E8" s="57">
        <v>2</v>
      </c>
      <c r="F8" s="57">
        <v>3</v>
      </c>
      <c r="G8" s="57">
        <v>8</v>
      </c>
      <c r="H8" s="57">
        <v>0</v>
      </c>
      <c r="I8" s="202">
        <v>1837</v>
      </c>
    </row>
    <row r="9" spans="1:9">
      <c r="A9" s="57" t="s">
        <v>774</v>
      </c>
      <c r="B9" s="57">
        <v>322</v>
      </c>
      <c r="C9" s="202">
        <v>61</v>
      </c>
      <c r="D9" s="256">
        <v>192</v>
      </c>
      <c r="E9" s="57">
        <v>1</v>
      </c>
      <c r="F9" s="57">
        <v>4</v>
      </c>
      <c r="G9" s="57">
        <v>7</v>
      </c>
      <c r="H9" s="57">
        <v>1</v>
      </c>
      <c r="I9" s="57">
        <v>588</v>
      </c>
    </row>
    <row r="10" spans="1:9">
      <c r="A10" s="57" t="s">
        <v>7</v>
      </c>
      <c r="B10" s="202">
        <v>14119</v>
      </c>
      <c r="C10" s="202">
        <v>8716</v>
      </c>
      <c r="D10" s="255">
        <v>7405</v>
      </c>
      <c r="E10" s="202">
        <v>4870</v>
      </c>
      <c r="F10" s="202">
        <v>1571</v>
      </c>
      <c r="G10" s="202">
        <v>520</v>
      </c>
      <c r="H10" s="57">
        <v>19</v>
      </c>
      <c r="I10" s="202">
        <v>37220</v>
      </c>
    </row>
    <row r="12" spans="1:9">
      <c r="B12" s="5" t="s">
        <v>664</v>
      </c>
    </row>
    <row r="13" spans="1:9" ht="14.5" thickBot="1"/>
    <row r="14" spans="1:9" ht="14.5" thickBot="1">
      <c r="B14" s="368" t="s">
        <v>703</v>
      </c>
      <c r="C14" s="369"/>
    </row>
  </sheetData>
  <mergeCells count="1">
    <mergeCell ref="B14:C14"/>
  </mergeCells>
  <hyperlinks>
    <hyperlink ref="B14" location="CONTENTS!A1" display="RETURN TO CONTENTS PAGE"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7030A0"/>
  </sheetPr>
  <dimension ref="A1:I35"/>
  <sheetViews>
    <sheetView workbookViewId="0">
      <selection activeCell="A2" sqref="A2"/>
    </sheetView>
  </sheetViews>
  <sheetFormatPr defaultRowHeight="14"/>
  <cols>
    <col min="2" max="2" width="18.5" customWidth="1"/>
    <col min="3" max="7" width="10.6640625" customWidth="1"/>
    <col min="8" max="8" width="10.33203125" customWidth="1"/>
    <col min="9" max="9" width="10.5" customWidth="1"/>
  </cols>
  <sheetData>
    <row r="1" spans="1:9">
      <c r="A1" s="12" t="s">
        <v>1073</v>
      </c>
    </row>
    <row r="3" spans="1:9">
      <c r="B3" s="21" t="s">
        <v>372</v>
      </c>
      <c r="C3" s="21" t="s">
        <v>63</v>
      </c>
      <c r="D3" s="21" t="s">
        <v>46</v>
      </c>
      <c r="E3" s="21" t="s">
        <v>53</v>
      </c>
      <c r="F3" s="21" t="s">
        <v>55</v>
      </c>
      <c r="G3" s="21" t="s">
        <v>60</v>
      </c>
      <c r="H3" s="137" t="s">
        <v>719</v>
      </c>
      <c r="I3" s="137" t="s">
        <v>925</v>
      </c>
    </row>
    <row r="4" spans="1:9">
      <c r="B4" s="20" t="s">
        <v>320</v>
      </c>
      <c r="C4" s="20"/>
      <c r="D4" s="20"/>
      <c r="E4" s="20"/>
      <c r="F4" s="20"/>
      <c r="G4" s="20" t="s">
        <v>5</v>
      </c>
      <c r="H4" s="138"/>
      <c r="I4" s="138"/>
    </row>
    <row r="5" spans="1:9">
      <c r="B5" s="20" t="s">
        <v>321</v>
      </c>
      <c r="C5" s="20">
        <v>8447</v>
      </c>
      <c r="D5" s="20">
        <v>9512</v>
      </c>
      <c r="E5" s="20">
        <v>10332</v>
      </c>
      <c r="F5" s="20">
        <v>10835</v>
      </c>
      <c r="G5" s="20">
        <v>11697</v>
      </c>
      <c r="H5" s="162">
        <v>11592</v>
      </c>
      <c r="I5" s="162">
        <v>11806</v>
      </c>
    </row>
    <row r="6" spans="1:9">
      <c r="B6" s="20" t="s">
        <v>322</v>
      </c>
      <c r="C6" s="20">
        <v>2740</v>
      </c>
      <c r="D6" s="20">
        <v>3054</v>
      </c>
      <c r="E6" s="20">
        <v>3281</v>
      </c>
      <c r="F6" s="20">
        <v>3253</v>
      </c>
      <c r="G6" s="20">
        <v>3526</v>
      </c>
      <c r="H6" s="162">
        <v>3598</v>
      </c>
      <c r="I6" s="162">
        <v>3875</v>
      </c>
    </row>
    <row r="7" spans="1:9">
      <c r="B7" s="20" t="s">
        <v>323</v>
      </c>
      <c r="C7" s="20">
        <v>1462</v>
      </c>
      <c r="D7" s="20">
        <v>1529</v>
      </c>
      <c r="E7" s="20">
        <v>1522</v>
      </c>
      <c r="F7" s="20">
        <v>1807</v>
      </c>
      <c r="G7" s="20">
        <v>2169</v>
      </c>
      <c r="H7" s="162">
        <v>2295</v>
      </c>
      <c r="I7" s="162">
        <v>2503</v>
      </c>
    </row>
    <row r="8" spans="1:9">
      <c r="B8" s="20" t="s">
        <v>324</v>
      </c>
      <c r="C8" s="20">
        <v>1237</v>
      </c>
      <c r="D8" s="20">
        <v>1225</v>
      </c>
      <c r="E8" s="20">
        <v>1284</v>
      </c>
      <c r="F8" s="20">
        <v>1291</v>
      </c>
      <c r="G8" s="20">
        <v>1350</v>
      </c>
      <c r="H8" s="162">
        <v>1434</v>
      </c>
      <c r="I8" s="162">
        <v>1493</v>
      </c>
    </row>
    <row r="9" spans="1:9">
      <c r="B9" s="21" t="s">
        <v>325</v>
      </c>
      <c r="C9" s="20" t="s">
        <v>5</v>
      </c>
      <c r="D9" s="20" t="s">
        <v>5</v>
      </c>
      <c r="E9" s="20"/>
      <c r="F9" s="20"/>
      <c r="G9" s="20" t="s">
        <v>5</v>
      </c>
      <c r="H9" s="20"/>
      <c r="I9" s="20"/>
    </row>
    <row r="10" spans="1:9">
      <c r="B10" s="20" t="s">
        <v>326</v>
      </c>
      <c r="C10" s="20">
        <v>1240</v>
      </c>
      <c r="D10" s="20">
        <v>1369</v>
      </c>
      <c r="E10" s="20">
        <v>1478</v>
      </c>
      <c r="F10" s="20">
        <v>1577</v>
      </c>
      <c r="G10" s="20">
        <v>1631</v>
      </c>
      <c r="H10" s="162">
        <v>1611</v>
      </c>
      <c r="I10" s="162">
        <v>1741</v>
      </c>
    </row>
    <row r="11" spans="1:9">
      <c r="B11" s="20" t="s">
        <v>327</v>
      </c>
      <c r="C11" s="20">
        <v>710</v>
      </c>
      <c r="D11" s="20">
        <v>788</v>
      </c>
      <c r="E11" s="20">
        <v>803</v>
      </c>
      <c r="F11" s="20">
        <v>848</v>
      </c>
      <c r="G11" s="20">
        <v>864</v>
      </c>
      <c r="H11" s="163">
        <v>881</v>
      </c>
      <c r="I11" s="163">
        <v>930</v>
      </c>
    </row>
    <row r="12" spans="1:9">
      <c r="B12" s="20" t="s">
        <v>328</v>
      </c>
      <c r="C12" s="20">
        <v>584</v>
      </c>
      <c r="D12" s="20">
        <v>614</v>
      </c>
      <c r="E12" s="20">
        <v>715</v>
      </c>
      <c r="F12" s="20">
        <v>726</v>
      </c>
      <c r="G12" s="20">
        <v>717</v>
      </c>
      <c r="H12" s="163">
        <v>715</v>
      </c>
      <c r="I12" s="163">
        <v>729</v>
      </c>
    </row>
    <row r="13" spans="1:9">
      <c r="B13" s="20" t="s">
        <v>329</v>
      </c>
      <c r="C13" s="20">
        <v>3349</v>
      </c>
      <c r="D13" s="20">
        <v>3532</v>
      </c>
      <c r="E13" s="20">
        <v>3680</v>
      </c>
      <c r="F13" s="20">
        <v>3882</v>
      </c>
      <c r="G13" s="20">
        <v>4000</v>
      </c>
      <c r="H13" s="162">
        <v>3974</v>
      </c>
      <c r="I13" s="162">
        <v>4054</v>
      </c>
    </row>
    <row r="14" spans="1:9">
      <c r="B14" s="21" t="s">
        <v>373</v>
      </c>
      <c r="C14" s="20" t="s">
        <v>5</v>
      </c>
      <c r="D14" s="20" t="s">
        <v>5</v>
      </c>
      <c r="E14" s="20"/>
      <c r="F14" s="20"/>
      <c r="G14" s="20" t="s">
        <v>5</v>
      </c>
      <c r="H14" s="20"/>
      <c r="I14" s="20"/>
    </row>
    <row r="15" spans="1:9">
      <c r="B15" s="20" t="s">
        <v>331</v>
      </c>
      <c r="C15" s="20">
        <v>455</v>
      </c>
      <c r="D15" s="20">
        <v>482</v>
      </c>
      <c r="E15" s="20">
        <v>481</v>
      </c>
      <c r="F15" s="20">
        <v>575</v>
      </c>
      <c r="G15" s="20">
        <v>596</v>
      </c>
      <c r="H15" s="163">
        <v>595</v>
      </c>
      <c r="I15" s="163">
        <v>607</v>
      </c>
    </row>
    <row r="16" spans="1:9">
      <c r="B16" s="20" t="s">
        <v>332</v>
      </c>
      <c r="C16" s="20">
        <v>684</v>
      </c>
      <c r="D16" s="20">
        <v>685</v>
      </c>
      <c r="E16" s="20">
        <v>730</v>
      </c>
      <c r="F16" s="20">
        <v>737</v>
      </c>
      <c r="G16" s="20">
        <v>758</v>
      </c>
      <c r="H16" s="163">
        <v>805</v>
      </c>
      <c r="I16" s="163">
        <v>850</v>
      </c>
    </row>
    <row r="17" spans="2:9">
      <c r="B17" s="20" t="s">
        <v>333</v>
      </c>
      <c r="C17" s="20">
        <v>346</v>
      </c>
      <c r="D17" s="20">
        <v>362</v>
      </c>
      <c r="E17" s="20">
        <v>387</v>
      </c>
      <c r="F17" s="20">
        <v>439</v>
      </c>
      <c r="G17" s="20">
        <v>438</v>
      </c>
      <c r="H17" s="163">
        <v>442</v>
      </c>
      <c r="I17" s="163">
        <v>453</v>
      </c>
    </row>
    <row r="18" spans="2:9">
      <c r="B18" s="20" t="s">
        <v>334</v>
      </c>
      <c r="C18" s="20">
        <v>687</v>
      </c>
      <c r="D18" s="20">
        <v>896</v>
      </c>
      <c r="E18" s="20">
        <v>1000</v>
      </c>
      <c r="F18" s="20">
        <v>1227</v>
      </c>
      <c r="G18" s="20">
        <v>1349</v>
      </c>
      <c r="H18" s="162">
        <v>1346</v>
      </c>
      <c r="I18" s="162">
        <v>1358</v>
      </c>
    </row>
    <row r="19" spans="2:9">
      <c r="B19" s="20" t="s">
        <v>335</v>
      </c>
      <c r="C19" s="20">
        <v>170</v>
      </c>
      <c r="D19" s="20">
        <v>165</v>
      </c>
      <c r="E19" s="20">
        <v>170</v>
      </c>
      <c r="F19" s="20">
        <v>176</v>
      </c>
      <c r="G19" s="20">
        <v>168</v>
      </c>
      <c r="H19" s="163">
        <v>181</v>
      </c>
      <c r="I19" s="163">
        <v>174</v>
      </c>
    </row>
    <row r="20" spans="2:9">
      <c r="B20" s="20" t="s">
        <v>336</v>
      </c>
      <c r="C20" s="20">
        <v>398</v>
      </c>
      <c r="D20" s="20">
        <v>417</v>
      </c>
      <c r="E20" s="20">
        <v>407</v>
      </c>
      <c r="F20" s="20">
        <v>406</v>
      </c>
      <c r="G20" s="20">
        <v>433</v>
      </c>
      <c r="H20" s="163">
        <v>417</v>
      </c>
      <c r="I20" s="163">
        <v>445</v>
      </c>
    </row>
    <row r="21" spans="2:9">
      <c r="B21" s="20" t="s">
        <v>337</v>
      </c>
      <c r="C21" s="20">
        <v>234</v>
      </c>
      <c r="D21" s="20">
        <v>229</v>
      </c>
      <c r="E21" s="20">
        <v>243</v>
      </c>
      <c r="F21" s="20">
        <v>241</v>
      </c>
      <c r="G21" s="20">
        <v>263</v>
      </c>
      <c r="H21" s="163">
        <v>273</v>
      </c>
      <c r="I21" s="163">
        <v>278</v>
      </c>
    </row>
    <row r="22" spans="2:9">
      <c r="B22" s="20" t="s">
        <v>338</v>
      </c>
      <c r="C22" s="20">
        <v>622</v>
      </c>
      <c r="D22" s="20">
        <v>439</v>
      </c>
      <c r="E22" s="20">
        <v>471</v>
      </c>
      <c r="F22" s="20">
        <v>500</v>
      </c>
      <c r="G22" s="20">
        <v>510</v>
      </c>
      <c r="H22" s="163">
        <v>510</v>
      </c>
      <c r="I22" s="163">
        <v>520</v>
      </c>
    </row>
    <row r="23" spans="2:9">
      <c r="B23" s="20" t="s">
        <v>339</v>
      </c>
      <c r="C23" s="20">
        <v>502</v>
      </c>
      <c r="D23" s="20">
        <v>532</v>
      </c>
      <c r="E23" s="20">
        <v>556</v>
      </c>
      <c r="F23" s="20">
        <v>627</v>
      </c>
      <c r="G23" s="20">
        <v>621</v>
      </c>
      <c r="H23" s="163">
        <v>644</v>
      </c>
      <c r="I23" s="163">
        <v>674</v>
      </c>
    </row>
    <row r="24" spans="2:9">
      <c r="B24" s="20" t="s">
        <v>340</v>
      </c>
      <c r="C24" s="20">
        <v>852</v>
      </c>
      <c r="D24" s="20">
        <v>863</v>
      </c>
      <c r="E24" s="20">
        <v>914</v>
      </c>
      <c r="F24" s="20">
        <v>936</v>
      </c>
      <c r="G24" s="20">
        <v>978</v>
      </c>
      <c r="H24" s="163">
        <v>959</v>
      </c>
      <c r="I24" s="163">
        <v>1068</v>
      </c>
    </row>
    <row r="25" spans="2:9">
      <c r="B25" s="20" t="s">
        <v>341</v>
      </c>
      <c r="C25" s="20">
        <v>600</v>
      </c>
      <c r="D25" s="20">
        <v>630</v>
      </c>
      <c r="E25" s="20">
        <v>744</v>
      </c>
      <c r="F25" s="20">
        <v>811</v>
      </c>
      <c r="G25" s="20">
        <v>883</v>
      </c>
      <c r="H25" s="163">
        <v>863</v>
      </c>
      <c r="I25" s="163">
        <v>905</v>
      </c>
    </row>
    <row r="26" spans="2:9">
      <c r="B26" s="20" t="s">
        <v>342</v>
      </c>
      <c r="C26" s="20">
        <v>349</v>
      </c>
      <c r="D26" s="20">
        <v>361</v>
      </c>
      <c r="E26" s="20">
        <v>383</v>
      </c>
      <c r="F26" s="20">
        <v>393</v>
      </c>
      <c r="G26" s="20">
        <v>404</v>
      </c>
      <c r="H26" s="163">
        <v>406</v>
      </c>
      <c r="I26" s="163">
        <v>402</v>
      </c>
    </row>
    <row r="27" spans="2:9">
      <c r="B27" s="20" t="s">
        <v>343</v>
      </c>
      <c r="C27" s="20">
        <v>454</v>
      </c>
      <c r="D27" s="20">
        <v>470</v>
      </c>
      <c r="E27" s="20">
        <v>556</v>
      </c>
      <c r="F27" s="20">
        <v>670</v>
      </c>
      <c r="G27" s="20">
        <v>682</v>
      </c>
      <c r="H27" s="163">
        <v>659</v>
      </c>
      <c r="I27" s="163">
        <v>674</v>
      </c>
    </row>
    <row r="28" spans="2:9">
      <c r="B28" s="20" t="s">
        <v>344</v>
      </c>
      <c r="C28" s="20">
        <v>444</v>
      </c>
      <c r="D28" s="20">
        <v>458</v>
      </c>
      <c r="E28" s="20">
        <v>516</v>
      </c>
      <c r="F28" s="20">
        <v>506</v>
      </c>
      <c r="G28" s="20">
        <v>604</v>
      </c>
      <c r="H28" s="163">
        <v>611</v>
      </c>
      <c r="I28" s="163">
        <v>631</v>
      </c>
    </row>
    <row r="29" spans="2:9">
      <c r="B29" s="20" t="s">
        <v>345</v>
      </c>
      <c r="C29" s="20">
        <v>588</v>
      </c>
      <c r="D29" s="20">
        <v>599</v>
      </c>
      <c r="E29" s="20">
        <v>630</v>
      </c>
      <c r="F29" s="20">
        <v>651</v>
      </c>
      <c r="G29" s="20">
        <v>675</v>
      </c>
      <c r="H29" s="163">
        <v>651</v>
      </c>
      <c r="I29" s="163">
        <v>737</v>
      </c>
    </row>
    <row r="30" spans="2:9">
      <c r="B30" s="20" t="s">
        <v>346</v>
      </c>
      <c r="C30" s="20">
        <v>162</v>
      </c>
      <c r="D30" s="20">
        <v>166</v>
      </c>
      <c r="E30" s="20">
        <v>238</v>
      </c>
      <c r="F30" s="20">
        <v>276</v>
      </c>
      <c r="G30" s="20">
        <v>283</v>
      </c>
      <c r="H30" s="163">
        <v>301</v>
      </c>
      <c r="I30" s="163">
        <v>313</v>
      </c>
    </row>
    <row r="31" spans="2:9">
      <c r="B31" s="140" t="s">
        <v>7</v>
      </c>
      <c r="C31" s="164">
        <v>27316</v>
      </c>
      <c r="D31" s="164">
        <v>29377</v>
      </c>
      <c r="E31" s="164">
        <v>31521</v>
      </c>
      <c r="F31" s="164">
        <v>33390</v>
      </c>
      <c r="G31" s="164">
        <v>35599</v>
      </c>
      <c r="H31" s="164">
        <f>SUM(H5:H30)</f>
        <v>35763</v>
      </c>
      <c r="I31" s="164">
        <v>37220</v>
      </c>
    </row>
    <row r="33" spans="2:3">
      <c r="B33" s="5" t="s">
        <v>664</v>
      </c>
    </row>
    <row r="34" spans="2:3" ht="14.5" thickBot="1"/>
    <row r="35" spans="2:3" ht="14.5" thickBot="1">
      <c r="B35" s="368" t="s">
        <v>703</v>
      </c>
      <c r="C35" s="369"/>
    </row>
  </sheetData>
  <mergeCells count="1">
    <mergeCell ref="B35:C35"/>
  </mergeCells>
  <hyperlinks>
    <hyperlink ref="B35" location="CONTENTS!A1" display="RETURN TO CONTENTS PAGE"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4"/>
  <sheetViews>
    <sheetView workbookViewId="0"/>
  </sheetViews>
  <sheetFormatPr defaultColWidth="9" defaultRowHeight="14"/>
  <cols>
    <col min="1" max="1" width="11.5" customWidth="1"/>
    <col min="2" max="2" width="17.08203125" bestFit="1" customWidth="1"/>
    <col min="3" max="3" width="16.83203125" bestFit="1" customWidth="1"/>
    <col min="4" max="4" width="17.08203125" bestFit="1" customWidth="1"/>
    <col min="5" max="5" width="13.6640625" customWidth="1"/>
    <col min="6" max="6" width="15.1640625" customWidth="1"/>
    <col min="7" max="8" width="14.08203125" bestFit="1" customWidth="1"/>
    <col min="9" max="9" width="12.83203125" customWidth="1"/>
    <col min="10" max="14" width="14.08203125" bestFit="1" customWidth="1"/>
  </cols>
  <sheetData>
    <row r="1" spans="1:14">
      <c r="A1" s="12" t="s">
        <v>661</v>
      </c>
      <c r="C1" s="14"/>
      <c r="D1" s="14"/>
      <c r="E1" s="14"/>
      <c r="F1" s="14"/>
      <c r="G1" s="14"/>
      <c r="H1" s="14"/>
      <c r="I1" s="14"/>
      <c r="J1" s="14"/>
      <c r="K1" s="14"/>
      <c r="L1" s="14"/>
      <c r="M1" s="14"/>
      <c r="N1" s="14"/>
    </row>
    <row r="2" spans="1:14">
      <c r="C2" s="8"/>
      <c r="H2" s="15"/>
      <c r="I2" s="15"/>
      <c r="J2" s="15"/>
      <c r="K2" s="15"/>
    </row>
    <row r="3" spans="1:14">
      <c r="B3" s="22" t="s">
        <v>3</v>
      </c>
      <c r="C3" s="21" t="s">
        <v>89</v>
      </c>
      <c r="D3" s="21" t="s">
        <v>90</v>
      </c>
      <c r="E3" s="21" t="s">
        <v>4</v>
      </c>
      <c r="F3" s="21" t="s">
        <v>91</v>
      </c>
    </row>
    <row r="4" spans="1:14">
      <c r="B4" s="251" t="s">
        <v>1</v>
      </c>
      <c r="C4" s="117">
        <v>1446</v>
      </c>
      <c r="D4" s="117">
        <v>2510</v>
      </c>
      <c r="E4" s="117">
        <v>352</v>
      </c>
      <c r="F4" s="93">
        <v>4308</v>
      </c>
    </row>
    <row r="5" spans="1:14">
      <c r="B5" s="30" t="s">
        <v>2</v>
      </c>
      <c r="C5" s="118">
        <v>1399</v>
      </c>
      <c r="D5" s="117">
        <v>2692</v>
      </c>
      <c r="E5" s="117">
        <v>400</v>
      </c>
      <c r="F5" s="93">
        <v>4492</v>
      </c>
    </row>
    <row r="6" spans="1:14">
      <c r="B6" s="30" t="s">
        <v>178</v>
      </c>
      <c r="C6" s="119">
        <v>1448</v>
      </c>
      <c r="D6" s="119">
        <v>2847</v>
      </c>
      <c r="E6" s="23">
        <v>395</v>
      </c>
      <c r="F6" s="93">
        <v>4690</v>
      </c>
    </row>
    <row r="7" spans="1:14">
      <c r="B7" s="30" t="s">
        <v>241</v>
      </c>
      <c r="C7" s="23">
        <v>1484</v>
      </c>
      <c r="D7" s="119">
        <v>3023</v>
      </c>
      <c r="E7" s="23">
        <v>419</v>
      </c>
      <c r="F7" s="93">
        <v>5926</v>
      </c>
    </row>
    <row r="8" spans="1:14">
      <c r="B8" s="30" t="s">
        <v>411</v>
      </c>
      <c r="C8" s="119">
        <v>1513</v>
      </c>
      <c r="D8" s="119">
        <v>2977</v>
      </c>
      <c r="E8" s="23">
        <v>393</v>
      </c>
      <c r="F8" s="93">
        <v>4882</v>
      </c>
    </row>
    <row r="9" spans="1:14">
      <c r="B9" s="30" t="s">
        <v>729</v>
      </c>
      <c r="C9" s="119">
        <v>1579</v>
      </c>
      <c r="D9" s="119">
        <v>3252</v>
      </c>
      <c r="E9" s="23">
        <v>413</v>
      </c>
      <c r="F9" s="93">
        <v>5244</v>
      </c>
    </row>
    <row r="10" spans="1:14">
      <c r="B10" s="30" t="s">
        <v>741</v>
      </c>
      <c r="C10" s="119">
        <v>1562</v>
      </c>
      <c r="D10" s="119">
        <v>3410</v>
      </c>
      <c r="E10" s="23">
        <v>440</v>
      </c>
      <c r="F10" s="93">
        <v>5412</v>
      </c>
    </row>
    <row r="11" spans="1:14">
      <c r="B11" s="30" t="s">
        <v>755</v>
      </c>
      <c r="C11" s="119">
        <v>1584</v>
      </c>
      <c r="D11" s="119">
        <v>2511</v>
      </c>
      <c r="E11" s="23">
        <v>420</v>
      </c>
      <c r="F11" s="93">
        <v>5514</v>
      </c>
    </row>
    <row r="12" spans="1:14">
      <c r="B12" s="335" t="s">
        <v>846</v>
      </c>
      <c r="C12" s="119">
        <v>1586</v>
      </c>
      <c r="D12" s="119">
        <v>3508</v>
      </c>
      <c r="E12" s="23">
        <v>427</v>
      </c>
      <c r="F12" s="93">
        <v>5520</v>
      </c>
    </row>
    <row r="13" spans="1:14">
      <c r="B13" s="335" t="s">
        <v>873</v>
      </c>
      <c r="C13" s="119">
        <v>1589</v>
      </c>
      <c r="D13" s="119">
        <v>3001</v>
      </c>
      <c r="E13" s="23">
        <v>489</v>
      </c>
      <c r="F13" s="93">
        <v>5079</v>
      </c>
    </row>
    <row r="14" spans="1:14">
      <c r="B14" s="335" t="s">
        <v>939</v>
      </c>
      <c r="C14" s="119">
        <v>1702</v>
      </c>
      <c r="D14" s="119">
        <v>3420</v>
      </c>
      <c r="E14" s="23">
        <v>522</v>
      </c>
      <c r="F14" s="93">
        <v>5603</v>
      </c>
    </row>
    <row r="16" spans="1:14">
      <c r="B16" s="21" t="s">
        <v>179</v>
      </c>
      <c r="C16" s="64" t="s">
        <v>1</v>
      </c>
      <c r="D16" s="64" t="s">
        <v>2</v>
      </c>
      <c r="E16" s="64" t="s">
        <v>178</v>
      </c>
      <c r="F16" s="64" t="s">
        <v>241</v>
      </c>
      <c r="G16" s="64" t="s">
        <v>411</v>
      </c>
      <c r="H16" s="64" t="s">
        <v>729</v>
      </c>
      <c r="I16" s="64" t="s">
        <v>741</v>
      </c>
      <c r="J16" s="64" t="s">
        <v>755</v>
      </c>
      <c r="K16" s="64" t="s">
        <v>846</v>
      </c>
      <c r="L16" s="64" t="s">
        <v>873</v>
      </c>
      <c r="M16" s="64" t="s">
        <v>939</v>
      </c>
    </row>
    <row r="17" spans="2:13">
      <c r="B17" s="20" t="s">
        <v>89</v>
      </c>
      <c r="C17" s="120">
        <f>C4/F4</f>
        <v>0.33565459610027853</v>
      </c>
      <c r="D17" s="120">
        <f>C5/F5</f>
        <v>0.31144256455921637</v>
      </c>
      <c r="E17" s="121">
        <f>C6/F6</f>
        <v>0.3087420042643923</v>
      </c>
      <c r="F17" s="121">
        <v>0.3</v>
      </c>
      <c r="G17" s="122">
        <v>0.30983429999057893</v>
      </c>
      <c r="H17" s="121">
        <v>0.3</v>
      </c>
      <c r="I17" s="265">
        <v>0.28999999999999998</v>
      </c>
      <c r="J17" s="265">
        <v>0.287226794591391</v>
      </c>
      <c r="K17" s="265">
        <f>C12/F12</f>
        <v>0.28731884057971013</v>
      </c>
      <c r="L17" s="265">
        <f>C13/F13</f>
        <v>0.31285686158692655</v>
      </c>
      <c r="M17" s="265">
        <v>0.3</v>
      </c>
    </row>
    <row r="18" spans="2:13">
      <c r="B18" s="20" t="s">
        <v>90</v>
      </c>
      <c r="C18" s="120">
        <f>D4/F4</f>
        <v>0.58263695450324982</v>
      </c>
      <c r="D18" s="120">
        <f>D5/F5</f>
        <v>0.5992876224398932</v>
      </c>
      <c r="E18" s="121">
        <f>D6/F6</f>
        <v>0.60703624733475481</v>
      </c>
      <c r="F18" s="121">
        <v>0.61</v>
      </c>
      <c r="G18" s="122">
        <v>0.60974991202459428</v>
      </c>
      <c r="H18" s="121">
        <v>0.62</v>
      </c>
      <c r="I18" s="266">
        <v>0.63</v>
      </c>
      <c r="J18" s="266">
        <v>0.63668217847852304</v>
      </c>
      <c r="K18" s="266">
        <f>D12/F12</f>
        <v>0.63550724637681155</v>
      </c>
      <c r="L18" s="266">
        <f>D13/F13</f>
        <v>0.59086434337468008</v>
      </c>
      <c r="M18" s="266">
        <v>0.61</v>
      </c>
    </row>
    <row r="19" spans="2:13">
      <c r="B19" s="20" t="s">
        <v>4</v>
      </c>
      <c r="C19" s="120">
        <f>E4/F4</f>
        <v>8.1708449396471677E-2</v>
      </c>
      <c r="D19" s="120">
        <f>E5/F5</f>
        <v>8.9047195013357075E-2</v>
      </c>
      <c r="E19" s="121">
        <f>E6/F6</f>
        <v>8.4221748400852878E-2</v>
      </c>
      <c r="F19" s="121">
        <v>0.09</v>
      </c>
      <c r="G19" s="122">
        <v>8.0415787984826667E-2</v>
      </c>
      <c r="H19" s="121">
        <v>0.08</v>
      </c>
      <c r="I19" s="265">
        <v>0.08</v>
      </c>
      <c r="J19" s="265">
        <v>7.6091026930085917E-2</v>
      </c>
      <c r="K19" s="265">
        <f>E12/F12</f>
        <v>7.7355072463768118E-2</v>
      </c>
      <c r="L19" s="265">
        <f>E13/F13</f>
        <v>9.6278795038393386E-2</v>
      </c>
      <c r="M19" s="265">
        <v>0.09</v>
      </c>
    </row>
    <row r="20" spans="2:13">
      <c r="B20" s="20" t="s">
        <v>91</v>
      </c>
      <c r="C20" s="122">
        <f t="shared" ref="C20" si="0">SUM(C17:C19)</f>
        <v>1</v>
      </c>
      <c r="D20" s="122">
        <f>SUM(D17:D19)</f>
        <v>0.99977738201246669</v>
      </c>
      <c r="E20" s="121">
        <f>SUM(E17:E19)</f>
        <v>0.99999999999999989</v>
      </c>
      <c r="F20" s="121">
        <v>1</v>
      </c>
      <c r="G20" s="122">
        <f>SUM(G17:G19)</f>
        <v>0.99999999999999978</v>
      </c>
      <c r="H20" s="121">
        <v>1</v>
      </c>
      <c r="I20" s="266">
        <v>1</v>
      </c>
      <c r="J20" s="266">
        <v>1</v>
      </c>
      <c r="K20" s="266">
        <v>1</v>
      </c>
      <c r="L20" s="266">
        <v>1</v>
      </c>
      <c r="M20" s="266">
        <v>1</v>
      </c>
    </row>
    <row r="22" spans="2:13">
      <c r="B22" s="5" t="s">
        <v>664</v>
      </c>
    </row>
    <row r="23" spans="2:13" ht="14.5" thickBot="1"/>
    <row r="24" spans="2:13" ht="14.5" thickBot="1">
      <c r="B24" s="368" t="s">
        <v>703</v>
      </c>
      <c r="C24" s="369"/>
    </row>
  </sheetData>
  <mergeCells count="1">
    <mergeCell ref="B24:C24"/>
  </mergeCells>
  <phoneticPr fontId="61" type="noConversion"/>
  <hyperlinks>
    <hyperlink ref="B24" location="CONTENTS!A1" display="RETURN TO CONTENTS PAGE"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7030A0"/>
  </sheetPr>
  <dimension ref="A1:C20"/>
  <sheetViews>
    <sheetView workbookViewId="0">
      <selection activeCell="A2" sqref="A2"/>
    </sheetView>
  </sheetViews>
  <sheetFormatPr defaultRowHeight="14"/>
  <cols>
    <col min="2" max="3" width="17.58203125" customWidth="1"/>
  </cols>
  <sheetData>
    <row r="1" spans="1:3">
      <c r="A1" s="12" t="s">
        <v>1074</v>
      </c>
    </row>
    <row r="3" spans="1:3" ht="28">
      <c r="B3" s="31" t="s">
        <v>3</v>
      </c>
      <c r="C3" s="31" t="s">
        <v>374</v>
      </c>
    </row>
    <row r="4" spans="1:3">
      <c r="B4" s="20" t="s">
        <v>240</v>
      </c>
      <c r="C4" s="202">
        <v>9132</v>
      </c>
    </row>
    <row r="5" spans="1:3">
      <c r="B5" s="20" t="s">
        <v>0</v>
      </c>
      <c r="C5" s="202">
        <v>8562</v>
      </c>
    </row>
    <row r="6" spans="1:3">
      <c r="B6" s="20" t="s">
        <v>1</v>
      </c>
      <c r="C6" s="202">
        <v>8210</v>
      </c>
    </row>
    <row r="7" spans="1:3">
      <c r="B7" s="20" t="s">
        <v>2</v>
      </c>
      <c r="C7" s="202">
        <v>8705</v>
      </c>
    </row>
    <row r="8" spans="1:3">
      <c r="B8" s="20" t="s">
        <v>178</v>
      </c>
      <c r="C8" s="202">
        <v>9093</v>
      </c>
    </row>
    <row r="9" spans="1:3">
      <c r="B9" s="20" t="s">
        <v>241</v>
      </c>
      <c r="C9" s="202">
        <v>9378</v>
      </c>
    </row>
    <row r="10" spans="1:3">
      <c r="B10" s="20" t="s">
        <v>411</v>
      </c>
      <c r="C10" s="222">
        <v>8593</v>
      </c>
    </row>
    <row r="11" spans="1:3">
      <c r="B11" s="20" t="s">
        <v>729</v>
      </c>
      <c r="C11" s="223">
        <v>7990</v>
      </c>
    </row>
    <row r="12" spans="1:3">
      <c r="B12" s="20" t="s">
        <v>741</v>
      </c>
      <c r="C12" s="223">
        <v>8600</v>
      </c>
    </row>
    <row r="13" spans="1:3">
      <c r="B13" s="20" t="s">
        <v>755</v>
      </c>
      <c r="C13" s="23">
        <v>9306</v>
      </c>
    </row>
    <row r="14" spans="1:3">
      <c r="B14" s="20" t="s">
        <v>846</v>
      </c>
      <c r="C14" s="23">
        <v>4084</v>
      </c>
    </row>
    <row r="15" spans="1:3">
      <c r="B15" s="20" t="s">
        <v>873</v>
      </c>
      <c r="C15" s="23">
        <v>5464</v>
      </c>
    </row>
    <row r="16" spans="1:3">
      <c r="B16" s="20" t="s">
        <v>939</v>
      </c>
      <c r="C16" s="23">
        <v>7463</v>
      </c>
    </row>
    <row r="17" spans="2:3">
      <c r="B17" s="20" t="s">
        <v>991</v>
      </c>
      <c r="C17" s="23">
        <v>12126</v>
      </c>
    </row>
    <row r="18" spans="2:3">
      <c r="B18" s="5" t="s">
        <v>664</v>
      </c>
    </row>
    <row r="19" spans="2:3" ht="14.5" thickBot="1"/>
    <row r="20" spans="2:3" ht="14.5" thickBot="1">
      <c r="B20" s="368" t="s">
        <v>703</v>
      </c>
      <c r="C20" s="369"/>
    </row>
  </sheetData>
  <mergeCells count="1">
    <mergeCell ref="B20:C20"/>
  </mergeCells>
  <hyperlinks>
    <hyperlink ref="B20" location="CONTENTS!A1" display="RETURN TO CONTENTS PAGE"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7030A0"/>
  </sheetPr>
  <dimension ref="A1:N11"/>
  <sheetViews>
    <sheetView workbookViewId="0">
      <selection activeCell="A2" sqref="A2"/>
    </sheetView>
  </sheetViews>
  <sheetFormatPr defaultRowHeight="14"/>
  <cols>
    <col min="2" max="2" width="26.58203125" customWidth="1"/>
    <col min="3" max="5" width="10.1640625" hidden="1" customWidth="1"/>
    <col min="6" max="6" width="9.6640625" hidden="1" customWidth="1"/>
    <col min="7" max="7" width="10.08203125" hidden="1" customWidth="1"/>
    <col min="8" max="8" width="9.83203125" customWidth="1"/>
    <col min="9" max="9" width="10.83203125" customWidth="1"/>
    <col min="10" max="10" width="9.9140625" customWidth="1"/>
    <col min="11" max="11" width="9.5" customWidth="1"/>
    <col min="12" max="12" width="9.83203125" customWidth="1"/>
  </cols>
  <sheetData>
    <row r="1" spans="1:14">
      <c r="A1" s="12" t="s">
        <v>1075</v>
      </c>
    </row>
    <row r="3" spans="1:14">
      <c r="B3" s="20"/>
      <c r="C3" s="236" t="s">
        <v>375</v>
      </c>
      <c r="D3" s="236" t="s">
        <v>376</v>
      </c>
      <c r="E3" s="236" t="s">
        <v>377</v>
      </c>
      <c r="F3" s="236" t="s">
        <v>241</v>
      </c>
      <c r="G3" s="237" t="s">
        <v>411</v>
      </c>
      <c r="H3" s="237" t="s">
        <v>729</v>
      </c>
      <c r="I3" s="237" t="s">
        <v>741</v>
      </c>
      <c r="J3" s="237" t="s">
        <v>755</v>
      </c>
      <c r="K3" s="237" t="s">
        <v>846</v>
      </c>
      <c r="L3" s="237" t="s">
        <v>873</v>
      </c>
      <c r="M3" s="237" t="s">
        <v>939</v>
      </c>
      <c r="N3" s="237" t="s">
        <v>991</v>
      </c>
    </row>
    <row r="4" spans="1:14">
      <c r="B4" s="20" t="s">
        <v>378</v>
      </c>
      <c r="C4" s="20">
        <v>861</v>
      </c>
      <c r="D4" s="20">
        <v>668</v>
      </c>
      <c r="E4" s="20">
        <v>513</v>
      </c>
      <c r="F4" s="20">
        <v>497</v>
      </c>
      <c r="G4" s="167">
        <v>586</v>
      </c>
      <c r="H4" s="165">
        <v>721</v>
      </c>
      <c r="I4" s="23">
        <v>541</v>
      </c>
      <c r="J4" s="20">
        <v>930</v>
      </c>
      <c r="K4" s="20">
        <v>721</v>
      </c>
      <c r="L4" s="339">
        <v>1112</v>
      </c>
      <c r="M4" s="339">
        <v>1471</v>
      </c>
      <c r="N4" s="339">
        <v>2884</v>
      </c>
    </row>
    <row r="5" spans="1:14">
      <c r="B5" s="20" t="s">
        <v>379</v>
      </c>
      <c r="C5" s="20">
        <v>211</v>
      </c>
      <c r="D5" s="20">
        <v>183</v>
      </c>
      <c r="E5" s="20">
        <v>214</v>
      </c>
      <c r="F5" s="20">
        <v>223</v>
      </c>
      <c r="G5" s="168">
        <v>229</v>
      </c>
      <c r="H5" s="166">
        <v>250</v>
      </c>
      <c r="I5" s="23">
        <v>284</v>
      </c>
      <c r="J5" s="20">
        <v>244</v>
      </c>
      <c r="K5" s="20">
        <v>722</v>
      </c>
      <c r="L5" s="339">
        <v>678</v>
      </c>
      <c r="M5" s="339">
        <v>723</v>
      </c>
      <c r="N5" s="339">
        <v>757</v>
      </c>
    </row>
    <row r="6" spans="1:14">
      <c r="B6" s="20" t="s">
        <v>380</v>
      </c>
      <c r="C6" s="20">
        <v>220</v>
      </c>
      <c r="D6" s="20">
        <v>140</v>
      </c>
      <c r="E6" s="20">
        <v>89</v>
      </c>
      <c r="F6" s="20">
        <v>123</v>
      </c>
      <c r="G6" s="167">
        <v>246</v>
      </c>
      <c r="H6" s="165">
        <v>60</v>
      </c>
      <c r="I6" s="23">
        <v>31</v>
      </c>
      <c r="J6" s="20">
        <v>69</v>
      </c>
      <c r="K6" s="20">
        <v>787</v>
      </c>
      <c r="L6" s="339">
        <v>461</v>
      </c>
      <c r="M6" s="339">
        <v>477</v>
      </c>
      <c r="N6" s="339">
        <v>282</v>
      </c>
    </row>
    <row r="7" spans="1:14">
      <c r="B7" s="20" t="s">
        <v>381</v>
      </c>
      <c r="C7" s="20">
        <v>1292</v>
      </c>
      <c r="D7" s="20">
        <v>991</v>
      </c>
      <c r="E7" s="20">
        <v>816</v>
      </c>
      <c r="F7" s="20">
        <v>843</v>
      </c>
      <c r="G7" s="168">
        <v>1062</v>
      </c>
      <c r="H7" s="166">
        <v>1031</v>
      </c>
      <c r="I7" s="23">
        <v>856</v>
      </c>
      <c r="J7" s="23">
        <v>1243</v>
      </c>
      <c r="K7" s="23">
        <v>2230</v>
      </c>
      <c r="L7" s="339">
        <v>2251</v>
      </c>
      <c r="M7" s="339">
        <v>2671</v>
      </c>
      <c r="N7" s="339">
        <v>3923</v>
      </c>
    </row>
    <row r="9" spans="1:14">
      <c r="B9" s="5" t="s">
        <v>664</v>
      </c>
    </row>
    <row r="10" spans="1:14" ht="14.5" thickBot="1"/>
    <row r="11" spans="1:14" ht="14.5" thickBot="1">
      <c r="B11" s="368" t="s">
        <v>703</v>
      </c>
      <c r="C11" s="369"/>
    </row>
  </sheetData>
  <mergeCells count="1">
    <mergeCell ref="B11:C11"/>
  </mergeCells>
  <hyperlinks>
    <hyperlink ref="B11" location="CONTENTS!A1" display="RETURN TO CONTENTS PAGE" xr:uid="{00000000-0004-0000-3200-000000000000}"/>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7030A0"/>
  </sheetPr>
  <dimension ref="A1:D20"/>
  <sheetViews>
    <sheetView workbookViewId="0">
      <selection activeCell="C12" sqref="C12"/>
    </sheetView>
  </sheetViews>
  <sheetFormatPr defaultRowHeight="14"/>
  <cols>
    <col min="2" max="2" width="13.58203125" customWidth="1"/>
    <col min="3" max="4" width="18.5" customWidth="1"/>
  </cols>
  <sheetData>
    <row r="1" spans="1:4">
      <c r="A1" s="66" t="s">
        <v>1076</v>
      </c>
    </row>
    <row r="3" spans="1:4" s="13" customFormat="1" ht="28">
      <c r="B3" s="58" t="s">
        <v>3</v>
      </c>
      <c r="C3" s="58" t="s">
        <v>625</v>
      </c>
      <c r="D3" s="58" t="s">
        <v>626</v>
      </c>
    </row>
    <row r="4" spans="1:4">
      <c r="B4" s="20" t="s">
        <v>240</v>
      </c>
      <c r="C4" s="30">
        <v>175</v>
      </c>
      <c r="D4" s="20">
        <v>1</v>
      </c>
    </row>
    <row r="5" spans="1:4">
      <c r="B5" s="20" t="s">
        <v>0</v>
      </c>
      <c r="C5" s="30">
        <v>248</v>
      </c>
      <c r="D5" s="20">
        <v>2</v>
      </c>
    </row>
    <row r="6" spans="1:4">
      <c r="B6" s="20" t="s">
        <v>1</v>
      </c>
      <c r="C6" s="30">
        <v>242</v>
      </c>
      <c r="D6" s="20">
        <v>5</v>
      </c>
    </row>
    <row r="7" spans="1:4">
      <c r="B7" s="20" t="s">
        <v>2</v>
      </c>
      <c r="C7" s="30">
        <v>233</v>
      </c>
      <c r="D7" s="20">
        <v>7</v>
      </c>
    </row>
    <row r="8" spans="1:4">
      <c r="B8" s="20" t="s">
        <v>178</v>
      </c>
      <c r="C8" s="30">
        <v>215</v>
      </c>
      <c r="D8" s="20">
        <v>3</v>
      </c>
    </row>
    <row r="9" spans="1:4">
      <c r="B9" s="20" t="s">
        <v>241</v>
      </c>
      <c r="C9" s="30">
        <v>85</v>
      </c>
      <c r="D9" s="20">
        <v>2</v>
      </c>
    </row>
    <row r="10" spans="1:4">
      <c r="B10" s="169" t="s">
        <v>411</v>
      </c>
      <c r="C10" s="224">
        <v>108</v>
      </c>
      <c r="D10" s="170">
        <v>3</v>
      </c>
    </row>
    <row r="11" spans="1:4">
      <c r="B11" s="171" t="s">
        <v>729</v>
      </c>
      <c r="C11" s="225">
        <v>99</v>
      </c>
      <c r="D11" s="172">
        <v>3</v>
      </c>
    </row>
    <row r="12" spans="1:4">
      <c r="B12" s="171" t="s">
        <v>741</v>
      </c>
      <c r="C12" s="225">
        <v>90</v>
      </c>
      <c r="D12" s="172">
        <v>0</v>
      </c>
    </row>
    <row r="13" spans="1:4">
      <c r="B13" s="20" t="s">
        <v>755</v>
      </c>
      <c r="C13" s="20">
        <v>149</v>
      </c>
      <c r="D13" s="20">
        <v>0</v>
      </c>
    </row>
    <row r="14" spans="1:4">
      <c r="B14" s="20" t="s">
        <v>846</v>
      </c>
      <c r="C14" s="20">
        <v>76</v>
      </c>
      <c r="D14" s="20">
        <v>0</v>
      </c>
    </row>
    <row r="15" spans="1:4">
      <c r="B15" s="20" t="s">
        <v>873</v>
      </c>
      <c r="C15" s="20">
        <v>99</v>
      </c>
      <c r="D15" s="20">
        <v>0</v>
      </c>
    </row>
    <row r="16" spans="1:4">
      <c r="B16" s="20" t="s">
        <v>939</v>
      </c>
      <c r="C16" s="20">
        <v>108</v>
      </c>
      <c r="D16" s="20">
        <v>0</v>
      </c>
    </row>
    <row r="17" spans="2:4">
      <c r="B17" s="20" t="s">
        <v>991</v>
      </c>
      <c r="C17" s="20">
        <v>114</v>
      </c>
      <c r="D17" s="20">
        <v>0</v>
      </c>
    </row>
    <row r="18" spans="2:4">
      <c r="B18" s="5" t="s">
        <v>664</v>
      </c>
    </row>
    <row r="19" spans="2:4" ht="14.5" thickBot="1"/>
    <row r="20" spans="2:4" ht="14.5" thickBot="1">
      <c r="B20" s="368" t="s">
        <v>703</v>
      </c>
      <c r="C20" s="369"/>
    </row>
  </sheetData>
  <mergeCells count="1">
    <mergeCell ref="B20:C20"/>
  </mergeCells>
  <hyperlinks>
    <hyperlink ref="B20" location="CONTENTS!A1" display="RETURN TO CONTENTS PAGE"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7030A0"/>
  </sheetPr>
  <dimension ref="A1:I55"/>
  <sheetViews>
    <sheetView workbookViewId="0">
      <selection activeCell="D2" sqref="D2"/>
    </sheetView>
  </sheetViews>
  <sheetFormatPr defaultRowHeight="14"/>
  <cols>
    <col min="1" max="1" width="65.6640625" customWidth="1"/>
    <col min="2" max="2" width="20.1640625" customWidth="1"/>
    <col min="4" max="4" width="49.33203125" customWidth="1"/>
    <col min="5" max="5" width="13.1640625" bestFit="1" customWidth="1"/>
    <col min="6" max="6" width="20.9140625" bestFit="1" customWidth="1"/>
    <col min="7" max="7" width="20.58203125" bestFit="1" customWidth="1"/>
    <col min="8" max="8" width="22.4140625" bestFit="1" customWidth="1"/>
    <col min="9" max="9" width="10.1640625" bestFit="1" customWidth="1"/>
  </cols>
  <sheetData>
    <row r="1" spans="1:9">
      <c r="A1" s="12" t="s">
        <v>905</v>
      </c>
      <c r="D1" s="12" t="s">
        <v>1077</v>
      </c>
    </row>
    <row r="2" spans="1:9">
      <c r="A2" s="20" t="s">
        <v>823</v>
      </c>
      <c r="B2" s="20" t="s">
        <v>824</v>
      </c>
      <c r="D2" s="20" t="s">
        <v>879</v>
      </c>
      <c r="E2" s="20" t="s">
        <v>880</v>
      </c>
      <c r="F2" s="20" t="s">
        <v>989</v>
      </c>
      <c r="G2" s="20" t="s">
        <v>990</v>
      </c>
      <c r="H2" s="20" t="s">
        <v>881</v>
      </c>
      <c r="I2" s="20" t="s">
        <v>988</v>
      </c>
    </row>
    <row r="3" spans="1:9">
      <c r="A3" s="20" t="s">
        <v>825</v>
      </c>
      <c r="B3" s="20">
        <v>116</v>
      </c>
      <c r="D3" s="20" t="s">
        <v>882</v>
      </c>
      <c r="E3" s="20"/>
      <c r="F3" s="20"/>
      <c r="G3" s="20">
        <v>1</v>
      </c>
      <c r="H3" s="20">
        <v>2</v>
      </c>
      <c r="I3" s="20">
        <v>3</v>
      </c>
    </row>
    <row r="4" spans="1:9">
      <c r="A4" s="20" t="s">
        <v>826</v>
      </c>
      <c r="B4" s="20">
        <v>38</v>
      </c>
      <c r="D4" s="20" t="s">
        <v>959</v>
      </c>
      <c r="E4" s="20"/>
      <c r="F4" s="20">
        <v>4</v>
      </c>
      <c r="G4" s="20"/>
      <c r="H4" s="20"/>
      <c r="I4" s="20">
        <v>4</v>
      </c>
    </row>
    <row r="5" spans="1:9">
      <c r="A5" s="20" t="s">
        <v>827</v>
      </c>
      <c r="B5" s="20">
        <v>27</v>
      </c>
      <c r="D5" s="20" t="s">
        <v>960</v>
      </c>
      <c r="E5" s="20">
        <v>5</v>
      </c>
      <c r="F5" s="20">
        <v>7</v>
      </c>
      <c r="G5" s="20"/>
      <c r="H5" s="20"/>
      <c r="I5" s="20">
        <v>12</v>
      </c>
    </row>
    <row r="6" spans="1:9">
      <c r="A6" s="20" t="s">
        <v>828</v>
      </c>
      <c r="B6" s="20">
        <v>14</v>
      </c>
      <c r="D6" s="20" t="s">
        <v>961</v>
      </c>
      <c r="E6" s="20">
        <v>6</v>
      </c>
      <c r="F6" s="20">
        <v>9</v>
      </c>
      <c r="G6" s="20"/>
      <c r="H6" s="20"/>
      <c r="I6" s="20">
        <v>15</v>
      </c>
    </row>
    <row r="7" spans="1:9">
      <c r="A7" s="20" t="s">
        <v>826</v>
      </c>
      <c r="B7" s="20">
        <v>2</v>
      </c>
      <c r="D7" s="20" t="s">
        <v>962</v>
      </c>
      <c r="E7" s="20">
        <v>13</v>
      </c>
      <c r="F7" s="20">
        <v>5</v>
      </c>
      <c r="G7" s="20"/>
      <c r="H7" s="20"/>
      <c r="I7" s="20">
        <v>18</v>
      </c>
    </row>
    <row r="8" spans="1:9">
      <c r="A8" s="20" t="s">
        <v>827</v>
      </c>
      <c r="B8" s="20">
        <v>5</v>
      </c>
      <c r="D8" s="20" t="s">
        <v>883</v>
      </c>
      <c r="E8" s="20">
        <v>12</v>
      </c>
      <c r="F8" s="20">
        <v>3</v>
      </c>
      <c r="G8" s="20"/>
      <c r="H8" s="20"/>
      <c r="I8" s="20">
        <v>15</v>
      </c>
    </row>
    <row r="9" spans="1:9">
      <c r="A9" s="20" t="s">
        <v>829</v>
      </c>
      <c r="B9" s="20">
        <v>0</v>
      </c>
      <c r="D9" s="20" t="s">
        <v>884</v>
      </c>
      <c r="E9" s="20">
        <v>2</v>
      </c>
      <c r="F9" s="20">
        <v>1</v>
      </c>
      <c r="G9" s="20"/>
      <c r="H9" s="20"/>
      <c r="I9" s="20">
        <v>3</v>
      </c>
    </row>
    <row r="10" spans="1:9">
      <c r="A10" s="20" t="s">
        <v>830</v>
      </c>
      <c r="B10" s="20">
        <v>0</v>
      </c>
      <c r="D10" s="20" t="s">
        <v>963</v>
      </c>
      <c r="E10" s="20">
        <v>7</v>
      </c>
      <c r="F10" s="20">
        <v>2</v>
      </c>
      <c r="G10" s="20"/>
      <c r="H10" s="20"/>
      <c r="I10" s="20">
        <v>9</v>
      </c>
    </row>
    <row r="11" spans="1:9">
      <c r="A11" s="20" t="s">
        <v>831</v>
      </c>
      <c r="B11" s="20">
        <v>10</v>
      </c>
      <c r="D11" s="20" t="s">
        <v>964</v>
      </c>
      <c r="E11" s="20">
        <v>50</v>
      </c>
      <c r="F11" s="20">
        <v>1</v>
      </c>
      <c r="G11" s="20"/>
      <c r="H11" s="20"/>
      <c r="I11" s="20">
        <v>51</v>
      </c>
    </row>
    <row r="12" spans="1:9">
      <c r="A12" s="20" t="s">
        <v>832</v>
      </c>
      <c r="B12" s="20">
        <v>7</v>
      </c>
      <c r="D12" s="20" t="s">
        <v>965</v>
      </c>
      <c r="E12" s="20">
        <v>1</v>
      </c>
      <c r="F12" s="20">
        <v>2</v>
      </c>
      <c r="G12" s="20"/>
      <c r="H12" s="20"/>
      <c r="I12" s="20">
        <v>3</v>
      </c>
    </row>
    <row r="13" spans="1:9">
      <c r="A13" s="20" t="s">
        <v>833</v>
      </c>
      <c r="B13" s="20">
        <v>5</v>
      </c>
      <c r="D13" s="20" t="s">
        <v>966</v>
      </c>
      <c r="E13" s="20">
        <v>1</v>
      </c>
      <c r="F13" s="20"/>
      <c r="G13" s="20"/>
      <c r="H13" s="20"/>
      <c r="I13" s="20">
        <v>1</v>
      </c>
    </row>
    <row r="14" spans="1:9">
      <c r="A14" s="20" t="s">
        <v>834</v>
      </c>
      <c r="B14" s="20">
        <v>0</v>
      </c>
      <c r="D14" s="20" t="s">
        <v>885</v>
      </c>
      <c r="E14" s="20">
        <v>620</v>
      </c>
      <c r="F14" s="20">
        <v>141</v>
      </c>
      <c r="G14" s="20"/>
      <c r="H14" s="20"/>
      <c r="I14" s="20">
        <v>761</v>
      </c>
    </row>
    <row r="15" spans="1:9">
      <c r="A15" s="20" t="s">
        <v>835</v>
      </c>
      <c r="B15" s="20">
        <v>0</v>
      </c>
      <c r="D15" s="20" t="s">
        <v>967</v>
      </c>
      <c r="E15" s="20">
        <v>10</v>
      </c>
      <c r="F15" s="20"/>
      <c r="G15" s="20"/>
      <c r="H15" s="20"/>
      <c r="I15" s="20">
        <v>10</v>
      </c>
    </row>
    <row r="16" spans="1:9">
      <c r="A16" s="20" t="s">
        <v>836</v>
      </c>
      <c r="B16" s="20">
        <v>0</v>
      </c>
      <c r="D16" s="20" t="s">
        <v>968</v>
      </c>
      <c r="E16" s="20"/>
      <c r="F16" s="20"/>
      <c r="G16" s="20"/>
      <c r="H16" s="20">
        <v>2</v>
      </c>
      <c r="I16" s="20">
        <v>2</v>
      </c>
    </row>
    <row r="17" spans="1:9">
      <c r="A17" s="20" t="s">
        <v>837</v>
      </c>
      <c r="B17" s="20">
        <v>0</v>
      </c>
      <c r="D17" s="20" t="s">
        <v>886</v>
      </c>
      <c r="E17" s="20"/>
      <c r="F17" s="20">
        <v>1</v>
      </c>
      <c r="G17" s="20"/>
      <c r="H17" s="20"/>
      <c r="I17" s="20">
        <v>1</v>
      </c>
    </row>
    <row r="18" spans="1:9">
      <c r="A18" s="20" t="s">
        <v>838</v>
      </c>
      <c r="B18" s="20">
        <v>4</v>
      </c>
      <c r="D18" s="20" t="s">
        <v>887</v>
      </c>
      <c r="E18" s="20"/>
      <c r="F18" s="20">
        <v>179</v>
      </c>
      <c r="G18" s="20"/>
      <c r="H18" s="20">
        <v>391</v>
      </c>
      <c r="I18" s="20">
        <v>570</v>
      </c>
    </row>
    <row r="19" spans="1:9">
      <c r="A19" s="20" t="s">
        <v>839</v>
      </c>
      <c r="B19" s="20">
        <v>7</v>
      </c>
      <c r="D19" s="20" t="s">
        <v>969</v>
      </c>
      <c r="E19" s="20">
        <v>3</v>
      </c>
      <c r="F19" s="20"/>
      <c r="G19" s="20"/>
      <c r="H19" s="20"/>
      <c r="I19" s="20">
        <v>3</v>
      </c>
    </row>
    <row r="20" spans="1:9">
      <c r="A20" s="20" t="s">
        <v>840</v>
      </c>
      <c r="B20" s="20">
        <v>0</v>
      </c>
      <c r="D20" s="20" t="s">
        <v>888</v>
      </c>
      <c r="E20" s="20">
        <v>1</v>
      </c>
      <c r="F20" s="20"/>
      <c r="G20" s="20"/>
      <c r="H20" s="20"/>
      <c r="I20" s="20">
        <v>1</v>
      </c>
    </row>
    <row r="21" spans="1:9">
      <c r="A21" s="20" t="s">
        <v>841</v>
      </c>
      <c r="B21" s="20">
        <v>12</v>
      </c>
      <c r="D21" s="20" t="s">
        <v>970</v>
      </c>
      <c r="E21" s="20"/>
      <c r="F21" s="20"/>
      <c r="G21" s="20"/>
      <c r="H21" s="20">
        <v>1</v>
      </c>
      <c r="I21" s="20">
        <v>1</v>
      </c>
    </row>
    <row r="22" spans="1:9">
      <c r="A22" s="20" t="s">
        <v>842</v>
      </c>
      <c r="B22" s="20">
        <v>625</v>
      </c>
      <c r="D22" s="20" t="s">
        <v>971</v>
      </c>
      <c r="E22" s="20"/>
      <c r="F22" s="20">
        <v>2</v>
      </c>
      <c r="G22" s="20"/>
      <c r="H22" s="20">
        <v>6</v>
      </c>
      <c r="I22" s="20">
        <v>8</v>
      </c>
    </row>
    <row r="23" spans="1:9">
      <c r="A23" s="20" t="s">
        <v>843</v>
      </c>
      <c r="B23" s="20">
        <v>45</v>
      </c>
      <c r="D23" s="20" t="s">
        <v>889</v>
      </c>
      <c r="E23" s="20">
        <v>1</v>
      </c>
      <c r="F23" s="20">
        <v>1</v>
      </c>
      <c r="G23" s="20"/>
      <c r="H23" s="20"/>
      <c r="I23" s="20">
        <v>2</v>
      </c>
    </row>
    <row r="24" spans="1:9">
      <c r="A24" s="20" t="s">
        <v>844</v>
      </c>
      <c r="B24" s="20">
        <v>13</v>
      </c>
      <c r="D24" s="20" t="s">
        <v>972</v>
      </c>
      <c r="E24" s="20">
        <v>1</v>
      </c>
      <c r="F24" s="20"/>
      <c r="G24" s="20"/>
      <c r="H24" s="20"/>
      <c r="I24" s="20">
        <v>1</v>
      </c>
    </row>
    <row r="25" spans="1:9">
      <c r="A25" s="20" t="s">
        <v>845</v>
      </c>
      <c r="B25" s="20">
        <v>930</v>
      </c>
      <c r="D25" s="20" t="s">
        <v>973</v>
      </c>
      <c r="E25" s="20">
        <v>4</v>
      </c>
      <c r="F25" s="20"/>
      <c r="G25" s="20"/>
      <c r="H25" s="20">
        <v>1</v>
      </c>
      <c r="I25" s="20">
        <v>5</v>
      </c>
    </row>
    <row r="26" spans="1:9">
      <c r="D26" s="20" t="s">
        <v>974</v>
      </c>
      <c r="E26" s="20">
        <v>7</v>
      </c>
      <c r="F26" s="20">
        <v>3</v>
      </c>
      <c r="G26" s="20"/>
      <c r="H26" s="20">
        <v>1</v>
      </c>
      <c r="I26" s="20">
        <v>11</v>
      </c>
    </row>
    <row r="27" spans="1:9" ht="14.5" thickBot="1">
      <c r="D27" s="20" t="s">
        <v>975</v>
      </c>
      <c r="E27" s="20">
        <v>23</v>
      </c>
      <c r="F27" s="20">
        <v>49</v>
      </c>
      <c r="G27" s="20"/>
      <c r="H27" s="20">
        <v>24</v>
      </c>
      <c r="I27" s="20">
        <v>96</v>
      </c>
    </row>
    <row r="28" spans="1:9" ht="14.5" thickBot="1">
      <c r="A28" s="368" t="s">
        <v>703</v>
      </c>
      <c r="D28" s="20" t="s">
        <v>890</v>
      </c>
      <c r="E28" s="20"/>
      <c r="F28" s="20">
        <v>6</v>
      </c>
      <c r="G28" s="20"/>
      <c r="H28" s="20"/>
      <c r="I28" s="20">
        <v>6</v>
      </c>
    </row>
    <row r="29" spans="1:9" ht="14.5" thickBot="1">
      <c r="A29" s="369"/>
      <c r="D29" s="20" t="s">
        <v>976</v>
      </c>
      <c r="E29" s="20">
        <v>3</v>
      </c>
      <c r="F29" s="20">
        <v>3</v>
      </c>
      <c r="G29" s="20"/>
      <c r="H29" s="20"/>
      <c r="I29" s="20">
        <v>6</v>
      </c>
    </row>
    <row r="30" spans="1:9">
      <c r="D30" s="20" t="s">
        <v>891</v>
      </c>
      <c r="E30" s="20">
        <v>5</v>
      </c>
      <c r="F30" s="20">
        <v>1</v>
      </c>
      <c r="G30" s="20"/>
      <c r="H30" s="20"/>
      <c r="I30" s="20">
        <v>6</v>
      </c>
    </row>
    <row r="31" spans="1:9">
      <c r="D31" s="20" t="s">
        <v>977</v>
      </c>
      <c r="E31" s="20">
        <v>1</v>
      </c>
      <c r="F31" s="20"/>
      <c r="G31" s="20"/>
      <c r="H31" s="20"/>
      <c r="I31" s="20">
        <v>1</v>
      </c>
    </row>
    <row r="32" spans="1:9">
      <c r="D32" s="20" t="s">
        <v>892</v>
      </c>
      <c r="E32" s="20">
        <v>21</v>
      </c>
      <c r="F32" s="20">
        <v>1</v>
      </c>
      <c r="G32" s="20"/>
      <c r="H32" s="20"/>
      <c r="I32" s="20">
        <v>22</v>
      </c>
    </row>
    <row r="33" spans="4:9">
      <c r="D33" s="20" t="s">
        <v>893</v>
      </c>
      <c r="E33" s="20">
        <v>18</v>
      </c>
      <c r="F33" s="20"/>
      <c r="G33" s="20"/>
      <c r="H33" s="20"/>
      <c r="I33" s="20">
        <v>18</v>
      </c>
    </row>
    <row r="34" spans="4:9">
      <c r="D34" s="20" t="s">
        <v>978</v>
      </c>
      <c r="E34" s="20"/>
      <c r="F34" s="20">
        <v>1</v>
      </c>
      <c r="G34" s="20"/>
      <c r="H34" s="20"/>
      <c r="I34" s="20">
        <v>1</v>
      </c>
    </row>
    <row r="35" spans="4:9">
      <c r="D35" s="20" t="s">
        <v>979</v>
      </c>
      <c r="E35" s="20">
        <v>3</v>
      </c>
      <c r="F35" s="20"/>
      <c r="G35" s="20"/>
      <c r="H35" s="20"/>
      <c r="I35" s="20">
        <v>3</v>
      </c>
    </row>
    <row r="36" spans="4:9">
      <c r="D36" s="20" t="s">
        <v>894</v>
      </c>
      <c r="E36" s="20">
        <v>6</v>
      </c>
      <c r="F36" s="20"/>
      <c r="G36" s="20"/>
      <c r="H36" s="20"/>
      <c r="I36" s="20">
        <v>6</v>
      </c>
    </row>
    <row r="37" spans="4:9">
      <c r="D37" s="20" t="s">
        <v>980</v>
      </c>
      <c r="E37" s="20">
        <v>1</v>
      </c>
      <c r="F37" s="20"/>
      <c r="G37" s="20"/>
      <c r="H37" s="20"/>
      <c r="I37" s="20">
        <v>1</v>
      </c>
    </row>
    <row r="38" spans="4:9">
      <c r="D38" s="20" t="s">
        <v>981</v>
      </c>
      <c r="E38" s="20"/>
      <c r="F38" s="20">
        <v>2</v>
      </c>
      <c r="G38" s="20"/>
      <c r="H38" s="20">
        <v>1</v>
      </c>
      <c r="I38" s="20">
        <v>3</v>
      </c>
    </row>
    <row r="39" spans="4:9">
      <c r="D39" s="20" t="s">
        <v>895</v>
      </c>
      <c r="E39" s="20">
        <v>9</v>
      </c>
      <c r="F39" s="20"/>
      <c r="G39" s="20"/>
      <c r="H39" s="20">
        <v>6</v>
      </c>
      <c r="I39" s="20">
        <v>15</v>
      </c>
    </row>
    <row r="40" spans="4:9">
      <c r="D40" s="20" t="s">
        <v>982</v>
      </c>
      <c r="E40" s="20">
        <v>6</v>
      </c>
      <c r="F40" s="20"/>
      <c r="G40" s="20"/>
      <c r="H40" s="20"/>
      <c r="I40" s="20">
        <v>6</v>
      </c>
    </row>
    <row r="41" spans="4:9">
      <c r="D41" s="20" t="s">
        <v>983</v>
      </c>
      <c r="E41" s="20">
        <v>5</v>
      </c>
      <c r="F41" s="20"/>
      <c r="G41" s="20"/>
      <c r="H41" s="20"/>
      <c r="I41" s="20">
        <v>5</v>
      </c>
    </row>
    <row r="42" spans="4:9">
      <c r="D42" s="20" t="s">
        <v>984</v>
      </c>
      <c r="E42" s="20">
        <v>2</v>
      </c>
      <c r="F42" s="20"/>
      <c r="G42" s="20"/>
      <c r="H42" s="20"/>
      <c r="I42" s="20">
        <v>2</v>
      </c>
    </row>
    <row r="43" spans="4:9">
      <c r="D43" s="20" t="s">
        <v>985</v>
      </c>
      <c r="E43" s="20">
        <v>1</v>
      </c>
      <c r="F43" s="20"/>
      <c r="G43" s="20"/>
      <c r="H43" s="20"/>
      <c r="I43" s="20">
        <v>1</v>
      </c>
    </row>
    <row r="44" spans="4:9">
      <c r="D44" s="20" t="s">
        <v>896</v>
      </c>
      <c r="E44" s="20">
        <v>130</v>
      </c>
      <c r="F44" s="20"/>
      <c r="G44" s="20"/>
      <c r="H44" s="20"/>
      <c r="I44" s="20">
        <v>130</v>
      </c>
    </row>
    <row r="45" spans="4:9">
      <c r="D45" s="20" t="s">
        <v>897</v>
      </c>
      <c r="E45" s="20">
        <v>2</v>
      </c>
      <c r="F45" s="20"/>
      <c r="G45" s="20"/>
      <c r="H45" s="20"/>
      <c r="I45" s="20">
        <v>2</v>
      </c>
    </row>
    <row r="46" spans="4:9">
      <c r="D46" s="20" t="s">
        <v>898</v>
      </c>
      <c r="E46" s="20">
        <v>6</v>
      </c>
      <c r="F46" s="20"/>
      <c r="G46" s="20"/>
      <c r="H46" s="20"/>
      <c r="I46" s="20">
        <v>6</v>
      </c>
    </row>
    <row r="47" spans="4:9">
      <c r="D47" s="20" t="s">
        <v>986</v>
      </c>
      <c r="E47" s="20">
        <v>1</v>
      </c>
      <c r="F47" s="20"/>
      <c r="G47" s="20"/>
      <c r="H47" s="20"/>
      <c r="I47" s="20">
        <v>1</v>
      </c>
    </row>
    <row r="48" spans="4:9">
      <c r="D48" s="20" t="s">
        <v>899</v>
      </c>
      <c r="E48" s="20">
        <v>75</v>
      </c>
      <c r="F48" s="20">
        <v>67</v>
      </c>
      <c r="G48" s="20"/>
      <c r="H48" s="20"/>
      <c r="I48" s="20">
        <v>142</v>
      </c>
    </row>
    <row r="49" spans="4:9">
      <c r="D49" s="20" t="s">
        <v>900</v>
      </c>
      <c r="E49" s="20">
        <v>3</v>
      </c>
      <c r="F49" s="20">
        <v>10</v>
      </c>
      <c r="G49" s="20"/>
      <c r="H49" s="20"/>
      <c r="I49" s="20">
        <v>13</v>
      </c>
    </row>
    <row r="50" spans="4:9">
      <c r="D50" s="20" t="s">
        <v>987</v>
      </c>
      <c r="E50" s="20">
        <v>3</v>
      </c>
      <c r="F50" s="20">
        <v>12</v>
      </c>
      <c r="G50" s="20"/>
      <c r="H50" s="20"/>
      <c r="I50" s="20">
        <v>15</v>
      </c>
    </row>
    <row r="51" spans="4:9">
      <c r="D51" s="20" t="s">
        <v>901</v>
      </c>
      <c r="E51" s="20">
        <v>176</v>
      </c>
      <c r="F51" s="20">
        <v>92</v>
      </c>
      <c r="G51" s="20"/>
      <c r="H51" s="20">
        <v>24</v>
      </c>
      <c r="I51" s="20">
        <v>292</v>
      </c>
    </row>
    <row r="52" spans="4:9">
      <c r="D52" s="20" t="s">
        <v>902</v>
      </c>
      <c r="E52" s="20">
        <v>85</v>
      </c>
      <c r="F52" s="20">
        <v>40</v>
      </c>
      <c r="G52" s="20"/>
      <c r="H52" s="20">
        <v>8</v>
      </c>
      <c r="I52" s="20">
        <v>133</v>
      </c>
    </row>
    <row r="53" spans="4:9">
      <c r="D53" s="20" t="s">
        <v>903</v>
      </c>
      <c r="E53" s="20">
        <v>93</v>
      </c>
      <c r="F53" s="20">
        <v>49</v>
      </c>
      <c r="G53" s="20"/>
      <c r="H53" s="20">
        <v>9</v>
      </c>
      <c r="I53" s="20">
        <v>151</v>
      </c>
    </row>
    <row r="54" spans="4:9">
      <c r="D54" s="20" t="s">
        <v>904</v>
      </c>
      <c r="E54" s="20">
        <v>49</v>
      </c>
      <c r="F54" s="20">
        <v>29</v>
      </c>
      <c r="G54" s="20"/>
      <c r="H54" s="20"/>
      <c r="I54" s="20">
        <v>78</v>
      </c>
    </row>
    <row r="55" spans="4:9">
      <c r="D55" s="20" t="s">
        <v>988</v>
      </c>
      <c r="E55" s="20">
        <v>1471</v>
      </c>
      <c r="F55" s="20">
        <v>723</v>
      </c>
      <c r="G55" s="20">
        <v>1</v>
      </c>
      <c r="H55" s="20">
        <v>476</v>
      </c>
      <c r="I55" s="20">
        <v>2671</v>
      </c>
    </row>
  </sheetData>
  <mergeCells count="1">
    <mergeCell ref="A28:A29"/>
  </mergeCells>
  <hyperlinks>
    <hyperlink ref="A28" location="CONTENTS!A1" display="RETURN TO CONTENTS PAGE" xr:uid="{00000000-0004-0000-3400-00000000000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7030A0"/>
  </sheetPr>
  <dimension ref="A1:U28"/>
  <sheetViews>
    <sheetView zoomScale="80" zoomScaleNormal="80" workbookViewId="0">
      <selection activeCell="A2" sqref="A2"/>
    </sheetView>
  </sheetViews>
  <sheetFormatPr defaultRowHeight="14"/>
  <cols>
    <col min="17" max="17" width="11.1640625" customWidth="1"/>
  </cols>
  <sheetData>
    <row r="1" spans="1:21">
      <c r="A1" s="12" t="s">
        <v>1079</v>
      </c>
    </row>
    <row r="3" spans="1:21">
      <c r="B3" s="21"/>
      <c r="C3" s="376" t="s">
        <v>382</v>
      </c>
      <c r="D3" s="377"/>
      <c r="E3" s="377"/>
      <c r="F3" s="378"/>
      <c r="G3" s="376" t="s">
        <v>383</v>
      </c>
      <c r="H3" s="377"/>
      <c r="I3" s="377"/>
      <c r="J3" s="377"/>
      <c r="K3" s="378"/>
      <c r="L3" s="376" t="s">
        <v>384</v>
      </c>
      <c r="M3" s="377"/>
      <c r="N3" s="377"/>
      <c r="O3" s="377"/>
      <c r="P3" s="377"/>
      <c r="Q3" s="378"/>
      <c r="R3" s="376" t="s">
        <v>385</v>
      </c>
      <c r="S3" s="377"/>
      <c r="T3" s="377"/>
      <c r="U3" s="378"/>
    </row>
    <row r="4" spans="1:21">
      <c r="B4" s="21" t="s">
        <v>386</v>
      </c>
      <c r="C4" s="21" t="s">
        <v>387</v>
      </c>
      <c r="D4" s="21" t="s">
        <v>388</v>
      </c>
      <c r="E4" s="21" t="s">
        <v>389</v>
      </c>
      <c r="F4" s="21" t="s">
        <v>390</v>
      </c>
      <c r="G4" s="21" t="s">
        <v>391</v>
      </c>
      <c r="H4" s="21" t="s">
        <v>392</v>
      </c>
      <c r="I4" s="21" t="s">
        <v>393</v>
      </c>
      <c r="J4" s="21" t="s">
        <v>394</v>
      </c>
      <c r="K4" s="21" t="s">
        <v>395</v>
      </c>
      <c r="L4" s="21" t="s">
        <v>396</v>
      </c>
      <c r="M4" s="21" t="s">
        <v>397</v>
      </c>
      <c r="N4" s="21" t="s">
        <v>398</v>
      </c>
      <c r="O4" s="21" t="s">
        <v>399</v>
      </c>
      <c r="P4" s="21" t="s">
        <v>400</v>
      </c>
      <c r="Q4" s="21" t="s">
        <v>401</v>
      </c>
      <c r="R4" s="21" t="s">
        <v>402</v>
      </c>
      <c r="S4" s="21" t="s">
        <v>403</v>
      </c>
      <c r="T4" s="21" t="s">
        <v>404</v>
      </c>
      <c r="U4" s="21" t="s">
        <v>7</v>
      </c>
    </row>
    <row r="5" spans="1:21">
      <c r="B5" s="20">
        <v>2005</v>
      </c>
      <c r="C5" s="23">
        <v>1132</v>
      </c>
      <c r="D5" s="23">
        <v>834</v>
      </c>
      <c r="E5" s="23">
        <v>946</v>
      </c>
      <c r="F5" s="338">
        <v>2912</v>
      </c>
      <c r="G5" s="23">
        <v>928</v>
      </c>
      <c r="H5" s="23">
        <v>873</v>
      </c>
      <c r="I5" s="23">
        <v>937</v>
      </c>
      <c r="J5" s="23">
        <v>935</v>
      </c>
      <c r="K5" s="338">
        <v>3673</v>
      </c>
      <c r="L5" s="23">
        <v>978</v>
      </c>
      <c r="M5" s="23">
        <v>966</v>
      </c>
      <c r="N5" s="23">
        <v>969</v>
      </c>
      <c r="O5" s="23">
        <v>975</v>
      </c>
      <c r="P5" s="23">
        <v>976</v>
      </c>
      <c r="Q5" s="338">
        <v>4864</v>
      </c>
      <c r="R5" s="23">
        <v>430</v>
      </c>
      <c r="S5" s="23">
        <v>370</v>
      </c>
      <c r="T5" s="23">
        <v>800</v>
      </c>
      <c r="U5" s="338">
        <v>12249</v>
      </c>
    </row>
    <row r="6" spans="1:21">
      <c r="B6" s="20">
        <v>2006</v>
      </c>
      <c r="C6" s="23">
        <v>1266</v>
      </c>
      <c r="D6" s="23">
        <v>799</v>
      </c>
      <c r="E6" s="23">
        <v>844</v>
      </c>
      <c r="F6" s="338">
        <v>2909</v>
      </c>
      <c r="G6" s="23">
        <v>953</v>
      </c>
      <c r="H6" s="23">
        <v>930</v>
      </c>
      <c r="I6" s="23">
        <v>881</v>
      </c>
      <c r="J6" s="23">
        <v>937</v>
      </c>
      <c r="K6" s="338">
        <v>3701</v>
      </c>
      <c r="L6" s="23">
        <v>921</v>
      </c>
      <c r="M6" s="23">
        <v>982</v>
      </c>
      <c r="N6" s="23">
        <v>978</v>
      </c>
      <c r="O6" s="23">
        <v>962</v>
      </c>
      <c r="P6" s="23">
        <v>963</v>
      </c>
      <c r="Q6" s="338">
        <v>4806</v>
      </c>
      <c r="R6" s="23">
        <v>484</v>
      </c>
      <c r="S6" s="23">
        <v>377</v>
      </c>
      <c r="T6" s="23">
        <v>861</v>
      </c>
      <c r="U6" s="338">
        <v>12277</v>
      </c>
    </row>
    <row r="7" spans="1:21">
      <c r="B7" s="20">
        <v>2007</v>
      </c>
      <c r="C7" s="23">
        <v>1316</v>
      </c>
      <c r="D7" s="23">
        <v>889</v>
      </c>
      <c r="E7" s="23">
        <v>803</v>
      </c>
      <c r="F7" s="338">
        <v>3008</v>
      </c>
      <c r="G7" s="23">
        <v>858</v>
      </c>
      <c r="H7" s="23">
        <v>961</v>
      </c>
      <c r="I7" s="23">
        <v>951</v>
      </c>
      <c r="J7" s="23">
        <v>905</v>
      </c>
      <c r="K7" s="338">
        <v>3675</v>
      </c>
      <c r="L7" s="23">
        <v>939</v>
      </c>
      <c r="M7" s="23">
        <v>927</v>
      </c>
      <c r="N7" s="23">
        <v>977</v>
      </c>
      <c r="O7" s="23">
        <v>984</v>
      </c>
      <c r="P7" s="23">
        <v>972</v>
      </c>
      <c r="Q7" s="338">
        <v>4799</v>
      </c>
      <c r="R7" s="23">
        <v>415</v>
      </c>
      <c r="S7" s="23">
        <v>414</v>
      </c>
      <c r="T7" s="23">
        <v>829</v>
      </c>
      <c r="U7" s="338">
        <v>12311</v>
      </c>
    </row>
    <row r="8" spans="1:21">
      <c r="B8" s="20">
        <v>2008</v>
      </c>
      <c r="C8" s="23">
        <v>1250</v>
      </c>
      <c r="D8" s="23">
        <v>796</v>
      </c>
      <c r="E8" s="23">
        <v>841</v>
      </c>
      <c r="F8" s="338">
        <v>2887</v>
      </c>
      <c r="G8" s="23">
        <v>804</v>
      </c>
      <c r="H8" s="23">
        <v>839</v>
      </c>
      <c r="I8" s="23">
        <v>954</v>
      </c>
      <c r="J8" s="23">
        <v>905</v>
      </c>
      <c r="K8" s="338">
        <v>3502</v>
      </c>
      <c r="L8" s="23">
        <v>891</v>
      </c>
      <c r="M8" s="23">
        <v>948</v>
      </c>
      <c r="N8" s="23">
        <v>927</v>
      </c>
      <c r="O8" s="23">
        <v>989</v>
      </c>
      <c r="P8" s="23">
        <v>990</v>
      </c>
      <c r="Q8" s="338">
        <v>4745</v>
      </c>
      <c r="R8" s="23">
        <v>516</v>
      </c>
      <c r="S8" s="23">
        <v>313</v>
      </c>
      <c r="T8" s="23">
        <v>829</v>
      </c>
      <c r="U8" s="338">
        <v>11963</v>
      </c>
    </row>
    <row r="9" spans="1:21">
      <c r="B9" s="20">
        <v>2009</v>
      </c>
      <c r="C9" s="23">
        <v>1257</v>
      </c>
      <c r="D9" s="23">
        <v>861</v>
      </c>
      <c r="E9" s="23">
        <v>837</v>
      </c>
      <c r="F9" s="338">
        <v>2955</v>
      </c>
      <c r="G9" s="23">
        <v>910</v>
      </c>
      <c r="H9" s="23">
        <v>821</v>
      </c>
      <c r="I9" s="23">
        <v>888</v>
      </c>
      <c r="J9" s="23">
        <v>990</v>
      </c>
      <c r="K9" s="338">
        <v>3609</v>
      </c>
      <c r="L9" s="23">
        <v>940</v>
      </c>
      <c r="M9" s="23">
        <v>904</v>
      </c>
      <c r="N9" s="23">
        <v>961</v>
      </c>
      <c r="O9" s="23">
        <v>937</v>
      </c>
      <c r="P9" s="23">
        <v>977</v>
      </c>
      <c r="Q9" s="338">
        <v>4719</v>
      </c>
      <c r="R9" s="23">
        <v>534</v>
      </c>
      <c r="S9" s="23">
        <v>400</v>
      </c>
      <c r="T9" s="23">
        <v>934</v>
      </c>
      <c r="U9" s="338">
        <v>12217</v>
      </c>
    </row>
    <row r="10" spans="1:21">
      <c r="B10" s="20">
        <v>2010</v>
      </c>
      <c r="C10" s="23">
        <v>1347</v>
      </c>
      <c r="D10" s="23">
        <v>865</v>
      </c>
      <c r="E10" s="23">
        <v>877</v>
      </c>
      <c r="F10" s="338">
        <v>3089</v>
      </c>
      <c r="G10" s="23">
        <v>845</v>
      </c>
      <c r="H10" s="23">
        <v>906</v>
      </c>
      <c r="I10" s="23">
        <v>827</v>
      </c>
      <c r="J10" s="23">
        <v>894</v>
      </c>
      <c r="K10" s="338">
        <v>3472</v>
      </c>
      <c r="L10" s="23">
        <v>965</v>
      </c>
      <c r="M10" s="23">
        <v>949</v>
      </c>
      <c r="N10" s="23">
        <v>907</v>
      </c>
      <c r="O10" s="23">
        <v>967</v>
      </c>
      <c r="P10" s="23">
        <v>932</v>
      </c>
      <c r="Q10" s="338">
        <v>4720</v>
      </c>
      <c r="R10" s="23">
        <v>579</v>
      </c>
      <c r="S10" s="23">
        <v>437</v>
      </c>
      <c r="T10" s="23">
        <v>1016</v>
      </c>
      <c r="U10" s="338">
        <v>12297</v>
      </c>
    </row>
    <row r="11" spans="1:21">
      <c r="B11" s="20">
        <v>2011</v>
      </c>
      <c r="C11" s="23">
        <v>1351</v>
      </c>
      <c r="D11" s="23">
        <v>887</v>
      </c>
      <c r="E11" s="23">
        <v>872</v>
      </c>
      <c r="F11" s="338">
        <v>3110</v>
      </c>
      <c r="G11" s="23">
        <v>883</v>
      </c>
      <c r="H11" s="23">
        <v>847</v>
      </c>
      <c r="I11" s="23">
        <v>904</v>
      </c>
      <c r="J11" s="23">
        <v>834</v>
      </c>
      <c r="K11" s="338">
        <v>3468</v>
      </c>
      <c r="L11" s="23">
        <v>880</v>
      </c>
      <c r="M11" s="23">
        <v>977</v>
      </c>
      <c r="N11" s="23">
        <v>940</v>
      </c>
      <c r="O11" s="23">
        <v>918</v>
      </c>
      <c r="P11" s="23">
        <v>964</v>
      </c>
      <c r="Q11" s="338">
        <v>4679</v>
      </c>
      <c r="R11" s="23">
        <v>549</v>
      </c>
      <c r="S11" s="23">
        <v>411</v>
      </c>
      <c r="T11" s="23">
        <v>960</v>
      </c>
      <c r="U11" s="338">
        <v>12217</v>
      </c>
    </row>
    <row r="12" spans="1:21">
      <c r="B12" s="20">
        <v>2012</v>
      </c>
      <c r="C12" s="23">
        <v>884</v>
      </c>
      <c r="D12" s="23">
        <v>907</v>
      </c>
      <c r="E12" s="23">
        <v>880</v>
      </c>
      <c r="F12" s="338">
        <v>2671</v>
      </c>
      <c r="G12" s="23">
        <v>859</v>
      </c>
      <c r="H12" s="23">
        <v>882</v>
      </c>
      <c r="I12" s="23">
        <v>853</v>
      </c>
      <c r="J12" s="23">
        <v>915</v>
      </c>
      <c r="K12" s="338">
        <v>3509</v>
      </c>
      <c r="L12" s="23">
        <v>819</v>
      </c>
      <c r="M12" s="23">
        <v>872</v>
      </c>
      <c r="N12" s="23">
        <v>976</v>
      </c>
      <c r="O12" s="23">
        <v>944</v>
      </c>
      <c r="P12" s="23">
        <v>915</v>
      </c>
      <c r="Q12" s="338">
        <v>4526</v>
      </c>
      <c r="R12" s="23">
        <v>566</v>
      </c>
      <c r="S12" s="23">
        <v>416</v>
      </c>
      <c r="T12" s="23">
        <v>982</v>
      </c>
      <c r="U12" s="338">
        <v>11688</v>
      </c>
    </row>
    <row r="13" spans="1:21">
      <c r="B13" s="20">
        <v>2013</v>
      </c>
      <c r="C13" s="23">
        <v>985</v>
      </c>
      <c r="D13" s="23">
        <v>907</v>
      </c>
      <c r="E13" s="23">
        <v>914</v>
      </c>
      <c r="F13" s="338">
        <v>2806</v>
      </c>
      <c r="G13" s="23">
        <v>877</v>
      </c>
      <c r="H13" s="23">
        <v>860</v>
      </c>
      <c r="I13" s="23">
        <v>878</v>
      </c>
      <c r="J13" s="23">
        <v>854</v>
      </c>
      <c r="K13" s="338">
        <v>3469</v>
      </c>
      <c r="L13" s="23">
        <v>900</v>
      </c>
      <c r="M13" s="23">
        <v>812</v>
      </c>
      <c r="N13" s="23">
        <v>874</v>
      </c>
      <c r="O13" s="23">
        <v>993</v>
      </c>
      <c r="P13" s="23">
        <v>939</v>
      </c>
      <c r="Q13" s="338">
        <v>4518</v>
      </c>
      <c r="R13" s="23">
        <v>563</v>
      </c>
      <c r="S13" s="23">
        <v>442</v>
      </c>
      <c r="T13" s="23">
        <v>1005</v>
      </c>
      <c r="U13" s="338">
        <v>11798</v>
      </c>
    </row>
    <row r="14" spans="1:21">
      <c r="B14" s="20">
        <v>2014</v>
      </c>
      <c r="C14" s="23">
        <v>947</v>
      </c>
      <c r="D14" s="23">
        <v>996</v>
      </c>
      <c r="E14" s="23">
        <v>908</v>
      </c>
      <c r="F14" s="338">
        <v>2851</v>
      </c>
      <c r="G14" s="23">
        <v>903</v>
      </c>
      <c r="H14" s="23">
        <v>866</v>
      </c>
      <c r="I14" s="23">
        <v>864</v>
      </c>
      <c r="J14" s="23">
        <v>872</v>
      </c>
      <c r="K14" s="338">
        <v>3505</v>
      </c>
      <c r="L14" s="23">
        <v>843</v>
      </c>
      <c r="M14" s="23">
        <v>900</v>
      </c>
      <c r="N14" s="23">
        <v>815</v>
      </c>
      <c r="O14" s="23">
        <v>875</v>
      </c>
      <c r="P14" s="23">
        <v>981</v>
      </c>
      <c r="Q14" s="338">
        <v>4414</v>
      </c>
      <c r="R14" s="23">
        <v>594</v>
      </c>
      <c r="S14" s="23">
        <v>419</v>
      </c>
      <c r="T14" s="23">
        <v>1013</v>
      </c>
      <c r="U14" s="338">
        <v>11783</v>
      </c>
    </row>
    <row r="15" spans="1:21">
      <c r="B15" s="20">
        <v>2015</v>
      </c>
      <c r="C15" s="23">
        <v>901</v>
      </c>
      <c r="D15" s="23">
        <v>953</v>
      </c>
      <c r="E15" s="23">
        <v>996</v>
      </c>
      <c r="F15" s="338">
        <v>2850</v>
      </c>
      <c r="G15" s="23">
        <v>902</v>
      </c>
      <c r="H15" s="23">
        <v>905</v>
      </c>
      <c r="I15" s="23">
        <v>857</v>
      </c>
      <c r="J15" s="23">
        <v>868</v>
      </c>
      <c r="K15" s="338">
        <v>3532</v>
      </c>
      <c r="L15" s="23">
        <v>864</v>
      </c>
      <c r="M15" s="23">
        <v>837</v>
      </c>
      <c r="N15" s="23">
        <v>897</v>
      </c>
      <c r="O15" s="23">
        <v>820</v>
      </c>
      <c r="P15" s="23">
        <v>872</v>
      </c>
      <c r="Q15" s="338">
        <v>4290</v>
      </c>
      <c r="R15" s="23">
        <v>592</v>
      </c>
      <c r="S15" s="23">
        <v>433</v>
      </c>
      <c r="T15" s="23">
        <v>1025</v>
      </c>
      <c r="U15" s="338">
        <v>11697</v>
      </c>
    </row>
    <row r="16" spans="1:21">
      <c r="B16" s="174">
        <v>2016</v>
      </c>
      <c r="C16" s="173">
        <v>893</v>
      </c>
      <c r="D16" s="173">
        <v>905</v>
      </c>
      <c r="E16" s="173">
        <v>945</v>
      </c>
      <c r="F16" s="340">
        <v>2743</v>
      </c>
      <c r="G16" s="173">
        <v>996</v>
      </c>
      <c r="H16" s="173">
        <v>899</v>
      </c>
      <c r="I16" s="173">
        <v>906</v>
      </c>
      <c r="J16" s="173">
        <v>846</v>
      </c>
      <c r="K16" s="340">
        <v>3647</v>
      </c>
      <c r="L16" s="173">
        <v>840</v>
      </c>
      <c r="M16" s="173">
        <v>860</v>
      </c>
      <c r="N16" s="173">
        <v>838</v>
      </c>
      <c r="O16" s="173">
        <v>896</v>
      </c>
      <c r="P16" s="173">
        <v>805</v>
      </c>
      <c r="Q16" s="340">
        <v>4239</v>
      </c>
      <c r="R16" s="173">
        <v>541</v>
      </c>
      <c r="S16" s="173">
        <v>466</v>
      </c>
      <c r="T16" s="281">
        <v>1007</v>
      </c>
      <c r="U16" s="340">
        <v>11636</v>
      </c>
    </row>
    <row r="17" spans="2:21">
      <c r="B17" s="176">
        <v>2017</v>
      </c>
      <c r="C17" s="175">
        <v>890</v>
      </c>
      <c r="D17" s="175">
        <v>921</v>
      </c>
      <c r="E17" s="175">
        <v>916</v>
      </c>
      <c r="F17" s="341">
        <v>2727</v>
      </c>
      <c r="G17" s="175">
        <v>977</v>
      </c>
      <c r="H17" s="175">
        <v>1000</v>
      </c>
      <c r="I17" s="175">
        <v>908</v>
      </c>
      <c r="J17" s="175">
        <v>904</v>
      </c>
      <c r="K17" s="341">
        <v>3789</v>
      </c>
      <c r="L17" s="175">
        <v>843</v>
      </c>
      <c r="M17" s="175">
        <v>833</v>
      </c>
      <c r="N17" s="175">
        <v>856</v>
      </c>
      <c r="O17" s="175">
        <v>839</v>
      </c>
      <c r="P17" s="175">
        <v>894</v>
      </c>
      <c r="Q17" s="341">
        <v>4265</v>
      </c>
      <c r="R17" s="175">
        <v>515</v>
      </c>
      <c r="S17" s="175">
        <v>429</v>
      </c>
      <c r="T17" s="175">
        <v>944</v>
      </c>
      <c r="U17" s="341">
        <v>11725</v>
      </c>
    </row>
    <row r="18" spans="2:21">
      <c r="B18" s="20">
        <v>2018</v>
      </c>
      <c r="C18" s="23">
        <v>786</v>
      </c>
      <c r="D18" s="23">
        <v>893</v>
      </c>
      <c r="E18" s="23">
        <v>926</v>
      </c>
      <c r="F18" s="338">
        <v>2605</v>
      </c>
      <c r="G18" s="23">
        <v>915</v>
      </c>
      <c r="H18" s="23">
        <v>944</v>
      </c>
      <c r="I18" s="23">
        <v>999</v>
      </c>
      <c r="J18" s="23">
        <v>915</v>
      </c>
      <c r="K18" s="338">
        <v>3773</v>
      </c>
      <c r="L18" s="23">
        <v>903</v>
      </c>
      <c r="M18" s="23">
        <v>842</v>
      </c>
      <c r="N18" s="23">
        <v>841</v>
      </c>
      <c r="O18" s="23">
        <v>870</v>
      </c>
      <c r="P18" s="23">
        <v>828</v>
      </c>
      <c r="Q18" s="338">
        <v>4284</v>
      </c>
      <c r="R18" s="23">
        <v>533</v>
      </c>
      <c r="S18" s="23">
        <v>411</v>
      </c>
      <c r="T18" s="23">
        <v>944</v>
      </c>
      <c r="U18" s="338">
        <v>11606</v>
      </c>
    </row>
    <row r="19" spans="2:21">
      <c r="B19" s="20">
        <v>2019</v>
      </c>
      <c r="C19" s="23">
        <v>801</v>
      </c>
      <c r="D19" s="23">
        <v>793</v>
      </c>
      <c r="E19" s="23">
        <v>901</v>
      </c>
      <c r="F19" s="338">
        <v>2495</v>
      </c>
      <c r="G19" s="23">
        <v>934</v>
      </c>
      <c r="H19" s="23">
        <v>915</v>
      </c>
      <c r="I19" s="23">
        <v>936</v>
      </c>
      <c r="J19" s="23">
        <v>1007</v>
      </c>
      <c r="K19" s="338">
        <v>3792</v>
      </c>
      <c r="L19" s="23">
        <v>907</v>
      </c>
      <c r="M19" s="23">
        <v>907</v>
      </c>
      <c r="N19" s="23">
        <v>848</v>
      </c>
      <c r="O19" s="23">
        <v>855</v>
      </c>
      <c r="P19" s="23">
        <v>866</v>
      </c>
      <c r="Q19" s="338">
        <v>4383</v>
      </c>
      <c r="R19" s="23">
        <v>493</v>
      </c>
      <c r="S19" s="23">
        <v>457</v>
      </c>
      <c r="T19" s="23">
        <v>950</v>
      </c>
      <c r="U19" s="338">
        <v>11620</v>
      </c>
    </row>
    <row r="20" spans="2:21">
      <c r="B20" s="20">
        <v>2020</v>
      </c>
      <c r="C20" s="23">
        <v>783</v>
      </c>
      <c r="D20" s="23">
        <v>805</v>
      </c>
      <c r="E20" s="23">
        <v>799</v>
      </c>
      <c r="F20" s="338">
        <v>2387</v>
      </c>
      <c r="G20" s="23">
        <v>897</v>
      </c>
      <c r="H20" s="23">
        <v>942</v>
      </c>
      <c r="I20" s="23">
        <v>908</v>
      </c>
      <c r="J20" s="23">
        <v>945</v>
      </c>
      <c r="K20" s="338">
        <v>3692</v>
      </c>
      <c r="L20" s="23">
        <v>1001</v>
      </c>
      <c r="M20" s="23">
        <v>907</v>
      </c>
      <c r="N20" s="23">
        <v>903</v>
      </c>
      <c r="O20" s="23">
        <v>845</v>
      </c>
      <c r="P20" s="23">
        <v>840</v>
      </c>
      <c r="Q20" s="338">
        <v>4496</v>
      </c>
      <c r="R20" s="23">
        <v>529</v>
      </c>
      <c r="S20" s="23">
        <v>449</v>
      </c>
      <c r="T20" s="23">
        <v>978</v>
      </c>
      <c r="U20" s="338">
        <v>11553</v>
      </c>
    </row>
    <row r="21" spans="2:21">
      <c r="B21" s="20">
        <v>2021</v>
      </c>
      <c r="C21" s="23">
        <v>736</v>
      </c>
      <c r="D21" s="23">
        <v>785</v>
      </c>
      <c r="E21" s="23">
        <v>797</v>
      </c>
      <c r="F21" s="338">
        <v>2318</v>
      </c>
      <c r="G21" s="23">
        <v>797</v>
      </c>
      <c r="H21" s="23">
        <v>904</v>
      </c>
      <c r="I21" s="23">
        <v>934</v>
      </c>
      <c r="J21" s="23">
        <v>906</v>
      </c>
      <c r="K21" s="338">
        <v>3541</v>
      </c>
      <c r="L21" s="23">
        <v>944</v>
      </c>
      <c r="M21" s="23">
        <v>1003</v>
      </c>
      <c r="N21" s="23">
        <v>903</v>
      </c>
      <c r="O21" s="23">
        <v>904</v>
      </c>
      <c r="P21" s="23">
        <v>843</v>
      </c>
      <c r="Q21" s="338">
        <v>4597</v>
      </c>
      <c r="R21" s="23">
        <v>504</v>
      </c>
      <c r="S21" s="23">
        <v>460</v>
      </c>
      <c r="T21" s="23">
        <v>964</v>
      </c>
      <c r="U21" s="338">
        <v>11420</v>
      </c>
    </row>
    <row r="22" spans="2:21">
      <c r="B22" s="20">
        <v>2022</v>
      </c>
      <c r="C22" s="23">
        <v>742</v>
      </c>
      <c r="D22" s="23">
        <v>760</v>
      </c>
      <c r="E22" s="23">
        <v>807</v>
      </c>
      <c r="F22" s="338">
        <v>2309</v>
      </c>
      <c r="G22" s="23">
        <v>819</v>
      </c>
      <c r="H22" s="23">
        <v>832</v>
      </c>
      <c r="I22" s="23">
        <v>925</v>
      </c>
      <c r="J22" s="23">
        <v>945</v>
      </c>
      <c r="K22" s="338">
        <v>3521</v>
      </c>
      <c r="L22" s="23">
        <v>929</v>
      </c>
      <c r="M22" s="23">
        <v>955</v>
      </c>
      <c r="N22" s="23">
        <v>1003</v>
      </c>
      <c r="O22" s="23">
        <v>908</v>
      </c>
      <c r="P22" s="23">
        <v>906</v>
      </c>
      <c r="Q22" s="338">
        <v>4701</v>
      </c>
      <c r="R22" s="23">
        <v>464</v>
      </c>
      <c r="S22" s="23">
        <v>449</v>
      </c>
      <c r="T22" s="23">
        <v>913</v>
      </c>
      <c r="U22" s="338">
        <v>11444</v>
      </c>
    </row>
    <row r="23" spans="2:21">
      <c r="B23" s="20">
        <v>2023</v>
      </c>
      <c r="C23" s="23">
        <v>711</v>
      </c>
      <c r="D23" s="23">
        <v>752</v>
      </c>
      <c r="E23" s="23">
        <v>763</v>
      </c>
      <c r="F23" s="338">
        <v>2226</v>
      </c>
      <c r="G23" s="23">
        <v>809</v>
      </c>
      <c r="H23" s="23">
        <v>823</v>
      </c>
      <c r="I23" s="23">
        <v>826</v>
      </c>
      <c r="J23" s="23">
        <v>926</v>
      </c>
      <c r="K23" s="338">
        <v>3384</v>
      </c>
      <c r="L23" s="23">
        <v>938</v>
      </c>
      <c r="M23" s="23">
        <v>940</v>
      </c>
      <c r="N23" s="23">
        <v>970</v>
      </c>
      <c r="O23" s="23">
        <v>1020</v>
      </c>
      <c r="P23" s="23">
        <v>914</v>
      </c>
      <c r="Q23" s="338">
        <v>4782</v>
      </c>
      <c r="R23" s="23">
        <v>497</v>
      </c>
      <c r="S23" s="23">
        <v>409</v>
      </c>
      <c r="T23" s="23">
        <v>906</v>
      </c>
      <c r="U23" s="338">
        <v>11298</v>
      </c>
    </row>
    <row r="24" spans="2:21">
      <c r="B24" s="5" t="s">
        <v>678</v>
      </c>
    </row>
    <row r="26" spans="2:21">
      <c r="B26" t="s">
        <v>679</v>
      </c>
    </row>
    <row r="27" spans="2:21" ht="14.5" thickBot="1"/>
    <row r="28" spans="2:21" ht="14.5" thickBot="1">
      <c r="B28" s="368" t="s">
        <v>703</v>
      </c>
      <c r="C28" s="372"/>
      <c r="D28" s="372"/>
      <c r="E28" s="369"/>
    </row>
  </sheetData>
  <mergeCells count="5">
    <mergeCell ref="C3:F3"/>
    <mergeCell ref="G3:K3"/>
    <mergeCell ref="L3:Q3"/>
    <mergeCell ref="R3:U3"/>
    <mergeCell ref="B28:E28"/>
  </mergeCells>
  <hyperlinks>
    <hyperlink ref="B28" location="CONTENTS!A1" display="RETURN TO CONTENTS PAGE" xr:uid="{00000000-0004-0000-35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7030A0"/>
  </sheetPr>
  <dimension ref="A1:F23"/>
  <sheetViews>
    <sheetView workbookViewId="0">
      <selection activeCell="A2" sqref="A2"/>
    </sheetView>
  </sheetViews>
  <sheetFormatPr defaultRowHeight="14"/>
  <cols>
    <col min="2" max="3" width="15.08203125" customWidth="1"/>
  </cols>
  <sheetData>
    <row r="1" spans="1:6">
      <c r="A1" s="12" t="s">
        <v>1078</v>
      </c>
    </row>
    <row r="3" spans="1:6" s="13" customFormat="1" ht="28">
      <c r="B3" s="58" t="s">
        <v>3</v>
      </c>
      <c r="C3" s="58" t="s">
        <v>405</v>
      </c>
    </row>
    <row r="4" spans="1:6">
      <c r="B4" s="20">
        <v>2007</v>
      </c>
      <c r="C4" s="40">
        <v>0.45200000000000001</v>
      </c>
    </row>
    <row r="5" spans="1:6">
      <c r="B5" s="20">
        <v>2008</v>
      </c>
      <c r="C5" s="40">
        <v>0.495</v>
      </c>
    </row>
    <row r="6" spans="1:6">
      <c r="B6" s="20">
        <v>2009</v>
      </c>
      <c r="C6" s="40">
        <v>0.47700000000000004</v>
      </c>
    </row>
    <row r="7" spans="1:6">
      <c r="B7" s="20">
        <v>2010</v>
      </c>
      <c r="C7" s="40">
        <v>0.51700000000000002</v>
      </c>
    </row>
    <row r="8" spans="1:6">
      <c r="B8" s="20">
        <v>2011</v>
      </c>
      <c r="C8" s="40">
        <v>0.49299999999999999</v>
      </c>
    </row>
    <row r="9" spans="1:6">
      <c r="B9" s="20">
        <v>2012</v>
      </c>
      <c r="C9" s="40">
        <v>0.48100000000000004</v>
      </c>
    </row>
    <row r="10" spans="1:6">
      <c r="B10" s="20">
        <v>2013</v>
      </c>
      <c r="C10" s="40">
        <v>0.50800000000000001</v>
      </c>
    </row>
    <row r="11" spans="1:6">
      <c r="B11" s="20">
        <v>2014</v>
      </c>
      <c r="C11" s="40">
        <v>0.54200000000000004</v>
      </c>
    </row>
    <row r="12" spans="1:6">
      <c r="B12" s="20">
        <v>2015</v>
      </c>
      <c r="C12" s="40">
        <v>0.57399999999999995</v>
      </c>
    </row>
    <row r="13" spans="1:6">
      <c r="B13" s="177">
        <v>2016</v>
      </c>
      <c r="C13" s="178">
        <v>0.61699999999999999</v>
      </c>
    </row>
    <row r="14" spans="1:6">
      <c r="B14" s="176">
        <v>2017</v>
      </c>
      <c r="C14" s="179">
        <v>0.56999999999999995</v>
      </c>
      <c r="F14" t="s">
        <v>756</v>
      </c>
    </row>
    <row r="15" spans="1:6">
      <c r="B15" s="20">
        <v>2018</v>
      </c>
      <c r="C15" s="40">
        <v>0.57999999999999996</v>
      </c>
      <c r="F15" s="220" t="s">
        <v>757</v>
      </c>
    </row>
    <row r="16" spans="1:6">
      <c r="B16" s="20">
        <v>2019</v>
      </c>
      <c r="C16" s="40">
        <v>0.62</v>
      </c>
    </row>
    <row r="17" spans="2:3">
      <c r="B17" s="20">
        <v>2020</v>
      </c>
      <c r="C17" s="40">
        <v>0.69</v>
      </c>
    </row>
    <row r="18" spans="2:3">
      <c r="B18" s="20">
        <v>2021</v>
      </c>
      <c r="C18" s="40">
        <v>0.69</v>
      </c>
    </row>
    <row r="19" spans="2:3">
      <c r="B19" s="20">
        <v>2022</v>
      </c>
      <c r="C19" s="40">
        <v>0.6</v>
      </c>
    </row>
    <row r="20" spans="2:3">
      <c r="B20" s="20">
        <v>2023</v>
      </c>
      <c r="C20" s="40">
        <v>0.56000000000000005</v>
      </c>
    </row>
    <row r="21" spans="2:3">
      <c r="B21" s="5" t="s">
        <v>678</v>
      </c>
    </row>
    <row r="22" spans="2:3" ht="14.5" thickBot="1"/>
    <row r="23" spans="2:3" ht="14.5" thickBot="1">
      <c r="B23" s="368" t="s">
        <v>703</v>
      </c>
      <c r="C23" s="369"/>
    </row>
  </sheetData>
  <mergeCells count="1">
    <mergeCell ref="B23:C23"/>
  </mergeCells>
  <hyperlinks>
    <hyperlink ref="B23" location="CONTENTS!A1" display="RETURN TO CONTENTS PAGE"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7030A0"/>
  </sheetPr>
  <dimension ref="A1:F24"/>
  <sheetViews>
    <sheetView zoomScale="80" zoomScaleNormal="80" workbookViewId="0">
      <selection activeCell="A2" sqref="A2"/>
    </sheetView>
  </sheetViews>
  <sheetFormatPr defaultRowHeight="14"/>
  <cols>
    <col min="1" max="1" width="19.33203125" customWidth="1"/>
    <col min="2" max="2" width="20" customWidth="1"/>
    <col min="3" max="3" width="28" customWidth="1"/>
    <col min="4" max="4" width="21.5" customWidth="1"/>
    <col min="5" max="5" width="26.5" customWidth="1"/>
    <col min="6" max="6" width="14.5" customWidth="1"/>
  </cols>
  <sheetData>
    <row r="1" spans="1:6">
      <c r="A1" s="12" t="s">
        <v>1080</v>
      </c>
    </row>
    <row r="3" spans="1:6" ht="42">
      <c r="A3" s="21" t="s">
        <v>406</v>
      </c>
      <c r="B3" s="31" t="s">
        <v>778</v>
      </c>
      <c r="C3" s="31" t="s">
        <v>779</v>
      </c>
      <c r="D3" s="21" t="s">
        <v>780</v>
      </c>
      <c r="E3" s="21" t="s">
        <v>781</v>
      </c>
      <c r="F3" s="21" t="s">
        <v>7</v>
      </c>
    </row>
    <row r="4" spans="1:6">
      <c r="A4" s="20" t="s">
        <v>235</v>
      </c>
      <c r="B4" s="23">
        <v>691</v>
      </c>
      <c r="C4" s="23">
        <v>6226</v>
      </c>
      <c r="D4" s="23">
        <v>2817</v>
      </c>
      <c r="E4" s="23">
        <v>459</v>
      </c>
      <c r="F4" s="23">
        <v>10193</v>
      </c>
    </row>
    <row r="5" spans="1:6">
      <c r="A5" s="20" t="s">
        <v>236</v>
      </c>
      <c r="B5" s="23">
        <v>781</v>
      </c>
      <c r="C5" s="23">
        <v>3640</v>
      </c>
      <c r="D5" s="23">
        <v>2692</v>
      </c>
      <c r="E5" s="23">
        <v>493</v>
      </c>
      <c r="F5" s="23">
        <v>7606</v>
      </c>
    </row>
    <row r="6" spans="1:6">
      <c r="A6" s="20" t="s">
        <v>237</v>
      </c>
      <c r="B6" s="23">
        <v>767</v>
      </c>
      <c r="C6" s="23">
        <v>4051</v>
      </c>
      <c r="D6" s="23">
        <v>2417</v>
      </c>
      <c r="E6" s="23">
        <v>431</v>
      </c>
      <c r="F6" s="23">
        <v>7666</v>
      </c>
    </row>
    <row r="7" spans="1:6">
      <c r="A7" s="20" t="s">
        <v>238</v>
      </c>
      <c r="B7" s="23">
        <v>817</v>
      </c>
      <c r="C7" s="23">
        <v>3952</v>
      </c>
      <c r="D7" s="23">
        <v>2364</v>
      </c>
      <c r="E7" s="23">
        <v>412</v>
      </c>
      <c r="F7" s="23">
        <v>7545</v>
      </c>
    </row>
    <row r="8" spans="1:6">
      <c r="A8" s="20" t="s">
        <v>239</v>
      </c>
      <c r="B8" s="23">
        <v>849</v>
      </c>
      <c r="C8" s="23">
        <v>3952</v>
      </c>
      <c r="D8" s="23">
        <v>2364</v>
      </c>
      <c r="E8" s="23">
        <v>412</v>
      </c>
      <c r="F8" s="23">
        <v>7577</v>
      </c>
    </row>
    <row r="9" spans="1:6">
      <c r="A9" s="20" t="s">
        <v>240</v>
      </c>
      <c r="B9" s="23">
        <v>846</v>
      </c>
      <c r="C9" s="23">
        <v>3793</v>
      </c>
      <c r="D9" s="23">
        <v>2193</v>
      </c>
      <c r="E9" s="23">
        <v>392</v>
      </c>
      <c r="F9" s="23">
        <v>7224</v>
      </c>
    </row>
    <row r="10" spans="1:6">
      <c r="A10" s="20" t="s">
        <v>0</v>
      </c>
      <c r="B10" s="23">
        <v>899</v>
      </c>
      <c r="C10" s="23">
        <v>2498</v>
      </c>
      <c r="D10" s="23">
        <v>1806</v>
      </c>
      <c r="E10" s="23">
        <v>282</v>
      </c>
      <c r="F10" s="23">
        <v>5485</v>
      </c>
    </row>
    <row r="11" spans="1:6">
      <c r="A11" s="20" t="s">
        <v>1</v>
      </c>
      <c r="B11" s="23">
        <v>943</v>
      </c>
      <c r="C11" s="23">
        <v>2659</v>
      </c>
      <c r="D11" s="23">
        <v>1578</v>
      </c>
      <c r="E11" s="23">
        <v>191</v>
      </c>
      <c r="F11" s="23">
        <v>5371</v>
      </c>
    </row>
    <row r="12" spans="1:6">
      <c r="A12" s="20" t="s">
        <v>2</v>
      </c>
      <c r="B12" s="23">
        <v>939</v>
      </c>
      <c r="C12" s="23">
        <v>2941</v>
      </c>
      <c r="D12" s="23">
        <v>1759</v>
      </c>
      <c r="E12" s="23">
        <v>119</v>
      </c>
      <c r="F12" s="23">
        <v>5758</v>
      </c>
    </row>
    <row r="13" spans="1:6">
      <c r="A13" s="20" t="s">
        <v>178</v>
      </c>
      <c r="B13" s="23">
        <v>929</v>
      </c>
      <c r="C13" s="23">
        <v>2917</v>
      </c>
      <c r="D13" s="23">
        <v>1624</v>
      </c>
      <c r="E13" s="23">
        <v>173</v>
      </c>
      <c r="F13" s="23">
        <v>5643</v>
      </c>
    </row>
    <row r="14" spans="1:6">
      <c r="A14" s="20" t="s">
        <v>241</v>
      </c>
      <c r="B14" s="23">
        <v>1030</v>
      </c>
      <c r="C14" s="23">
        <v>2537</v>
      </c>
      <c r="D14" s="23">
        <v>2058</v>
      </c>
      <c r="E14" s="23">
        <v>221</v>
      </c>
      <c r="F14" s="23">
        <v>5846</v>
      </c>
    </row>
    <row r="15" spans="1:6">
      <c r="A15" s="20" t="s">
        <v>411</v>
      </c>
      <c r="B15" s="23">
        <v>1042</v>
      </c>
      <c r="C15" s="23">
        <v>1690</v>
      </c>
      <c r="D15" s="23">
        <v>1979</v>
      </c>
      <c r="E15" s="23">
        <v>350</v>
      </c>
      <c r="F15" s="23">
        <v>5061</v>
      </c>
    </row>
    <row r="16" spans="1:6">
      <c r="A16" s="20" t="s">
        <v>729</v>
      </c>
      <c r="B16" s="23">
        <v>867</v>
      </c>
      <c r="C16" s="23">
        <v>1923</v>
      </c>
      <c r="D16" s="23">
        <v>1829</v>
      </c>
      <c r="E16" s="23">
        <v>371</v>
      </c>
      <c r="F16" s="23">
        <v>4990</v>
      </c>
    </row>
    <row r="17" spans="1:6">
      <c r="A17" s="20" t="s">
        <v>741</v>
      </c>
      <c r="B17" s="23">
        <v>869</v>
      </c>
      <c r="C17" s="23">
        <v>2121</v>
      </c>
      <c r="D17" s="23">
        <v>1808</v>
      </c>
      <c r="E17" s="23">
        <v>328</v>
      </c>
      <c r="F17" s="23">
        <v>5126</v>
      </c>
    </row>
    <row r="18" spans="1:6">
      <c r="A18" s="20" t="s">
        <v>755</v>
      </c>
      <c r="B18" s="23">
        <v>942</v>
      </c>
      <c r="C18" s="23">
        <v>1640</v>
      </c>
      <c r="D18" s="23">
        <v>1666</v>
      </c>
      <c r="E18" s="23">
        <v>299</v>
      </c>
      <c r="F18" s="23">
        <v>4547</v>
      </c>
    </row>
    <row r="19" spans="1:6">
      <c r="A19" s="20" t="s">
        <v>846</v>
      </c>
      <c r="B19" s="23">
        <v>1185</v>
      </c>
      <c r="C19" s="23">
        <v>1795</v>
      </c>
      <c r="D19" s="23">
        <v>1394</v>
      </c>
      <c r="E19" s="23">
        <v>179</v>
      </c>
      <c r="F19" s="23">
        <v>4553</v>
      </c>
    </row>
    <row r="20" spans="1:6">
      <c r="A20" s="20" t="s">
        <v>873</v>
      </c>
      <c r="B20" s="23">
        <v>1112</v>
      </c>
      <c r="C20" s="23">
        <v>1449</v>
      </c>
      <c r="D20" s="23">
        <v>974</v>
      </c>
      <c r="E20" s="23">
        <v>412</v>
      </c>
      <c r="F20" s="23">
        <v>3947</v>
      </c>
    </row>
    <row r="21" spans="1:6">
      <c r="A21" s="20" t="s">
        <v>939</v>
      </c>
      <c r="B21" s="23">
        <v>1022</v>
      </c>
      <c r="C21" s="23">
        <v>1101</v>
      </c>
      <c r="D21" s="23">
        <v>1068</v>
      </c>
      <c r="E21" s="23">
        <v>446</v>
      </c>
      <c r="F21" s="23">
        <v>3637</v>
      </c>
    </row>
    <row r="22" spans="1:6">
      <c r="A22" s="20" t="s">
        <v>991</v>
      </c>
      <c r="B22" s="23">
        <v>935</v>
      </c>
      <c r="C22" s="23">
        <v>1152</v>
      </c>
      <c r="D22" s="23">
        <v>929</v>
      </c>
      <c r="E22" s="23">
        <v>386</v>
      </c>
      <c r="F22" s="23">
        <v>3402</v>
      </c>
    </row>
    <row r="23" spans="1:6" ht="14.5" thickBot="1"/>
    <row r="24" spans="1:6" ht="14.5" thickBot="1">
      <c r="A24" s="368" t="s">
        <v>703</v>
      </c>
      <c r="B24" s="369"/>
    </row>
  </sheetData>
  <mergeCells count="1">
    <mergeCell ref="A24:B24"/>
  </mergeCells>
  <hyperlinks>
    <hyperlink ref="A24" location="CONTENTS!A1" display="RETURN TO CONTENTS PAGE" xr:uid="{00000000-0004-0000-3700-000000000000}"/>
  </hyperlink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7030A0"/>
  </sheetPr>
  <dimension ref="A1:G21"/>
  <sheetViews>
    <sheetView workbookViewId="0">
      <selection activeCell="A2" sqref="A2"/>
    </sheetView>
  </sheetViews>
  <sheetFormatPr defaultRowHeight="14"/>
  <cols>
    <col min="1" max="1" width="8.83203125" customWidth="1"/>
    <col min="2" max="7" width="16.33203125" customWidth="1"/>
  </cols>
  <sheetData>
    <row r="1" spans="1:7">
      <c r="A1" s="12" t="s">
        <v>1081</v>
      </c>
    </row>
    <row r="3" spans="1:7" s="13" customFormat="1" ht="70">
      <c r="B3" s="58" t="s">
        <v>406</v>
      </c>
      <c r="C3" s="58" t="s">
        <v>407</v>
      </c>
      <c r="D3" s="58" t="s">
        <v>408</v>
      </c>
      <c r="E3" s="58" t="s">
        <v>409</v>
      </c>
      <c r="F3" s="58" t="s">
        <v>410</v>
      </c>
      <c r="G3" s="58" t="s">
        <v>7</v>
      </c>
    </row>
    <row r="4" spans="1:7">
      <c r="B4" s="20" t="s">
        <v>240</v>
      </c>
      <c r="C4" s="23">
        <v>1345</v>
      </c>
      <c r="D4" s="23">
        <v>177</v>
      </c>
      <c r="E4" s="23">
        <v>66</v>
      </c>
      <c r="F4" s="23">
        <v>29</v>
      </c>
      <c r="G4" s="23">
        <v>1617</v>
      </c>
    </row>
    <row r="5" spans="1:7">
      <c r="B5" s="20" t="s">
        <v>0</v>
      </c>
      <c r="C5" s="23">
        <v>1348</v>
      </c>
      <c r="D5" s="23">
        <v>207</v>
      </c>
      <c r="E5" s="23">
        <v>56</v>
      </c>
      <c r="F5" s="23">
        <v>30</v>
      </c>
      <c r="G5" s="23">
        <v>1641</v>
      </c>
    </row>
    <row r="6" spans="1:7">
      <c r="B6" s="20" t="s">
        <v>1</v>
      </c>
      <c r="C6" s="23">
        <v>1430</v>
      </c>
      <c r="D6" s="23">
        <v>205</v>
      </c>
      <c r="E6" s="23">
        <v>53</v>
      </c>
      <c r="F6" s="23">
        <v>26</v>
      </c>
      <c r="G6" s="23">
        <v>1714</v>
      </c>
    </row>
    <row r="7" spans="1:7">
      <c r="B7" s="20" t="s">
        <v>2</v>
      </c>
      <c r="C7" s="23">
        <v>1438</v>
      </c>
      <c r="D7" s="23">
        <v>191</v>
      </c>
      <c r="E7" s="23">
        <v>51</v>
      </c>
      <c r="F7" s="23">
        <v>19</v>
      </c>
      <c r="G7" s="23">
        <v>1699</v>
      </c>
    </row>
    <row r="8" spans="1:7">
      <c r="B8" s="20" t="s">
        <v>178</v>
      </c>
      <c r="C8" s="23">
        <v>1427</v>
      </c>
      <c r="D8" s="23">
        <v>187</v>
      </c>
      <c r="E8" s="23">
        <v>55</v>
      </c>
      <c r="F8" s="23">
        <v>22</v>
      </c>
      <c r="G8" s="23">
        <v>1691</v>
      </c>
    </row>
    <row r="9" spans="1:7">
      <c r="B9" s="20" t="s">
        <v>241</v>
      </c>
      <c r="C9" s="23">
        <v>1364</v>
      </c>
      <c r="D9" s="23">
        <v>226</v>
      </c>
      <c r="E9" s="23">
        <v>48</v>
      </c>
      <c r="F9" s="23">
        <v>26</v>
      </c>
      <c r="G9" s="23">
        <v>1664</v>
      </c>
    </row>
    <row r="10" spans="1:7">
      <c r="B10" s="20" t="s">
        <v>411</v>
      </c>
      <c r="C10" s="23">
        <v>1308</v>
      </c>
      <c r="D10" s="23">
        <v>184</v>
      </c>
      <c r="E10" s="23">
        <v>32</v>
      </c>
      <c r="F10" s="23">
        <v>34</v>
      </c>
      <c r="G10" s="23">
        <v>1558</v>
      </c>
    </row>
    <row r="11" spans="1:7">
      <c r="B11" s="180" t="s">
        <v>729</v>
      </c>
      <c r="C11" s="181">
        <v>1259</v>
      </c>
      <c r="D11" s="181">
        <v>147</v>
      </c>
      <c r="E11" s="181">
        <v>54</v>
      </c>
      <c r="F11" s="181">
        <v>28</v>
      </c>
      <c r="G11" s="181">
        <v>1488</v>
      </c>
    </row>
    <row r="12" spans="1:7">
      <c r="B12" s="182" t="s">
        <v>741</v>
      </c>
      <c r="C12" s="183">
        <v>1192</v>
      </c>
      <c r="D12" s="183">
        <v>158</v>
      </c>
      <c r="E12" s="183">
        <v>55</v>
      </c>
      <c r="F12" s="183">
        <v>14</v>
      </c>
      <c r="G12" s="183">
        <v>1419</v>
      </c>
    </row>
    <row r="13" spans="1:7">
      <c r="B13" s="20" t="s">
        <v>755</v>
      </c>
      <c r="C13" s="23">
        <v>1171</v>
      </c>
      <c r="D13" s="23">
        <v>153</v>
      </c>
      <c r="E13" s="23">
        <v>32</v>
      </c>
      <c r="F13" s="23">
        <v>14</v>
      </c>
      <c r="G13" s="23">
        <v>1370</v>
      </c>
    </row>
    <row r="14" spans="1:7">
      <c r="B14" s="20" t="s">
        <v>846</v>
      </c>
      <c r="C14" s="23">
        <v>1134</v>
      </c>
      <c r="D14" s="23">
        <v>147</v>
      </c>
      <c r="E14" s="23">
        <v>33</v>
      </c>
      <c r="F14" s="23">
        <v>10</v>
      </c>
      <c r="G14" s="23">
        <v>1324</v>
      </c>
    </row>
    <row r="15" spans="1:7">
      <c r="B15" s="20" t="s">
        <v>873</v>
      </c>
      <c r="C15" s="23">
        <v>1191</v>
      </c>
      <c r="D15" s="23">
        <v>149</v>
      </c>
      <c r="E15" s="23">
        <v>34</v>
      </c>
      <c r="F15" s="23">
        <v>35</v>
      </c>
      <c r="G15" s="23">
        <v>1409</v>
      </c>
    </row>
    <row r="16" spans="1:7">
      <c r="B16" s="20" t="s">
        <v>939</v>
      </c>
      <c r="C16" s="23">
        <v>1166</v>
      </c>
      <c r="D16" s="23">
        <v>152</v>
      </c>
      <c r="E16" s="23">
        <v>35</v>
      </c>
      <c r="F16" s="23">
        <v>34</v>
      </c>
      <c r="G16" s="23">
        <v>1387</v>
      </c>
    </row>
    <row r="17" spans="2:7">
      <c r="B17" s="20" t="s">
        <v>991</v>
      </c>
      <c r="C17" s="23">
        <v>1150</v>
      </c>
      <c r="D17" s="23">
        <v>148</v>
      </c>
      <c r="E17" s="23">
        <v>30</v>
      </c>
      <c r="F17" s="23">
        <v>28</v>
      </c>
      <c r="G17" s="23">
        <v>1356</v>
      </c>
    </row>
    <row r="18" spans="2:7">
      <c r="B18" s="20" t="s">
        <v>1035</v>
      </c>
      <c r="C18" s="23">
        <v>1177</v>
      </c>
      <c r="D18" s="23">
        <v>113</v>
      </c>
      <c r="E18" s="23">
        <v>30</v>
      </c>
      <c r="F18" s="23">
        <v>56</v>
      </c>
      <c r="G18" s="23">
        <v>1376</v>
      </c>
    </row>
    <row r="19" spans="2:7">
      <c r="B19" s="5" t="s">
        <v>678</v>
      </c>
    </row>
    <row r="20" spans="2:7" ht="14.5" thickBot="1"/>
    <row r="21" spans="2:7" ht="14.5" thickBot="1">
      <c r="B21" s="368" t="s">
        <v>703</v>
      </c>
      <c r="C21" s="369"/>
    </row>
  </sheetData>
  <mergeCells count="1">
    <mergeCell ref="B21:C21"/>
  </mergeCells>
  <hyperlinks>
    <hyperlink ref="B21" location="CONTENTS!A1" display="RETURN TO CONTENTS PAGE"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7030A0"/>
  </sheetPr>
  <dimension ref="A1:G33"/>
  <sheetViews>
    <sheetView workbookViewId="0"/>
  </sheetViews>
  <sheetFormatPr defaultRowHeight="14"/>
  <cols>
    <col min="2" max="6" width="17.33203125" customWidth="1"/>
    <col min="7" max="7" width="13.33203125" hidden="1" customWidth="1"/>
  </cols>
  <sheetData>
    <row r="1" spans="1:7">
      <c r="A1" s="12" t="s">
        <v>1082</v>
      </c>
    </row>
    <row r="3" spans="1:7" s="13" customFormat="1" ht="42">
      <c r="B3" s="31" t="s">
        <v>3</v>
      </c>
      <c r="C3" s="31" t="s">
        <v>412</v>
      </c>
      <c r="D3" s="31" t="s">
        <v>413</v>
      </c>
      <c r="E3" s="31" t="s">
        <v>911</v>
      </c>
      <c r="F3" s="31" t="s">
        <v>414</v>
      </c>
      <c r="G3" s="31" t="s">
        <v>765</v>
      </c>
    </row>
    <row r="4" spans="1:7">
      <c r="B4" s="30">
        <v>2004</v>
      </c>
      <c r="C4" s="23">
        <v>43.75</v>
      </c>
      <c r="D4" s="23">
        <v>80272</v>
      </c>
      <c r="E4" s="23">
        <v>1834.7885714285715</v>
      </c>
      <c r="F4" s="23">
        <v>13260</v>
      </c>
      <c r="G4" s="20"/>
    </row>
    <row r="5" spans="1:7">
      <c r="B5" s="30">
        <v>2005</v>
      </c>
      <c r="C5" s="23">
        <v>44.75</v>
      </c>
      <c r="D5" s="23">
        <v>82038</v>
      </c>
      <c r="E5" s="23">
        <v>1833.2513966480446</v>
      </c>
      <c r="F5" s="23">
        <v>13486</v>
      </c>
      <c r="G5" s="20"/>
    </row>
    <row r="6" spans="1:7">
      <c r="B6" s="30">
        <v>2006</v>
      </c>
      <c r="C6" s="23">
        <v>44.75</v>
      </c>
      <c r="D6" s="23">
        <v>82771</v>
      </c>
      <c r="E6" s="23">
        <v>1849.6312849162011</v>
      </c>
      <c r="F6" s="23">
        <v>13670</v>
      </c>
      <c r="G6" s="20"/>
    </row>
    <row r="7" spans="1:7">
      <c r="B7" s="30">
        <v>2007</v>
      </c>
      <c r="C7" s="23">
        <v>45.75</v>
      </c>
      <c r="D7" s="23">
        <v>83987</v>
      </c>
      <c r="E7" s="23">
        <v>1835.7814207650274</v>
      </c>
      <c r="F7" s="23">
        <v>13944</v>
      </c>
      <c r="G7" s="20"/>
    </row>
    <row r="8" spans="1:7">
      <c r="B8" s="30">
        <v>2008</v>
      </c>
      <c r="C8" s="23">
        <v>46.25</v>
      </c>
      <c r="D8" s="23">
        <v>84689</v>
      </c>
      <c r="E8" s="23">
        <v>1831</v>
      </c>
      <c r="F8" s="23">
        <v>14251</v>
      </c>
      <c r="G8" s="20"/>
    </row>
    <row r="9" spans="1:7">
      <c r="B9" s="30">
        <v>2009</v>
      </c>
      <c r="C9" s="23">
        <v>47.25</v>
      </c>
      <c r="D9" s="23">
        <v>85826</v>
      </c>
      <c r="E9" s="23">
        <v>1962</v>
      </c>
      <c r="F9" s="23">
        <v>14498</v>
      </c>
      <c r="G9" s="20"/>
    </row>
    <row r="10" spans="1:7">
      <c r="B10" s="30">
        <v>2010</v>
      </c>
      <c r="C10" s="23">
        <v>46.25</v>
      </c>
      <c r="D10" s="23">
        <v>86476</v>
      </c>
      <c r="E10" s="23">
        <v>1870</v>
      </c>
      <c r="F10" s="23">
        <v>14835</v>
      </c>
      <c r="G10" s="20"/>
    </row>
    <row r="11" spans="1:7">
      <c r="B11" s="30">
        <v>2011</v>
      </c>
      <c r="C11" s="23">
        <v>46.95</v>
      </c>
      <c r="D11" s="23">
        <v>86925</v>
      </c>
      <c r="E11" s="23">
        <v>1851</v>
      </c>
      <c r="F11" s="23">
        <v>14946</v>
      </c>
      <c r="G11" s="20"/>
    </row>
    <row r="12" spans="1:7">
      <c r="B12" s="30">
        <v>2012</v>
      </c>
      <c r="C12" s="23">
        <v>44.95</v>
      </c>
      <c r="D12" s="23">
        <v>87048</v>
      </c>
      <c r="E12" s="23">
        <v>1936</v>
      </c>
      <c r="F12" s="23">
        <v>15484</v>
      </c>
      <c r="G12" s="20"/>
    </row>
    <row r="13" spans="1:7">
      <c r="B13" s="30">
        <v>2013</v>
      </c>
      <c r="C13" s="23">
        <v>45.8</v>
      </c>
      <c r="D13" s="23">
        <v>87195</v>
      </c>
      <c r="E13" s="23">
        <v>1903</v>
      </c>
      <c r="F13" s="23">
        <v>16244</v>
      </c>
      <c r="G13" s="20"/>
    </row>
    <row r="14" spans="1:7">
      <c r="B14" s="30">
        <v>2014</v>
      </c>
      <c r="C14" s="23">
        <v>45.35</v>
      </c>
      <c r="D14" s="23">
        <v>87140</v>
      </c>
      <c r="E14" s="23">
        <v>1921</v>
      </c>
      <c r="F14" s="23">
        <v>16692</v>
      </c>
      <c r="G14" s="20"/>
    </row>
    <row r="15" spans="1:7">
      <c r="B15" s="30">
        <v>2015</v>
      </c>
      <c r="C15" s="23">
        <v>46.5</v>
      </c>
      <c r="D15" s="23">
        <v>87026</v>
      </c>
      <c r="E15" s="23">
        <v>1871</v>
      </c>
      <c r="F15" s="23">
        <v>17132</v>
      </c>
      <c r="G15" s="20"/>
    </row>
    <row r="16" spans="1:7">
      <c r="B16" s="227">
        <v>2016</v>
      </c>
      <c r="C16" s="184">
        <v>46.5</v>
      </c>
      <c r="D16" s="142">
        <v>86962</v>
      </c>
      <c r="E16" s="142">
        <v>1870</v>
      </c>
      <c r="F16" s="142">
        <v>17486</v>
      </c>
      <c r="G16" s="20"/>
    </row>
    <row r="17" spans="2:7">
      <c r="B17" s="228">
        <v>2017</v>
      </c>
      <c r="C17" s="185">
        <v>44.6</v>
      </c>
      <c r="D17" s="186">
        <v>87248</v>
      </c>
      <c r="E17" s="186">
        <v>1956</v>
      </c>
      <c r="F17" s="186">
        <v>17758</v>
      </c>
      <c r="G17" s="23">
        <v>9005</v>
      </c>
    </row>
    <row r="18" spans="2:7">
      <c r="B18" s="30">
        <v>2018</v>
      </c>
      <c r="C18" s="20">
        <v>42.5</v>
      </c>
      <c r="D18" s="23">
        <v>87399</v>
      </c>
      <c r="E18" s="23">
        <v>2056</v>
      </c>
      <c r="F18" s="23">
        <v>18015</v>
      </c>
      <c r="G18" s="23">
        <v>16029</v>
      </c>
    </row>
    <row r="19" spans="2:7">
      <c r="B19" s="30">
        <v>2019</v>
      </c>
      <c r="C19" s="20">
        <v>40.4</v>
      </c>
      <c r="D19" s="23">
        <v>87790</v>
      </c>
      <c r="E19" s="23">
        <v>2173</v>
      </c>
      <c r="F19" s="23">
        <v>18314</v>
      </c>
      <c r="G19" s="23"/>
    </row>
    <row r="20" spans="2:7">
      <c r="B20" s="30">
        <v>2020</v>
      </c>
      <c r="C20" s="57" t="s">
        <v>874</v>
      </c>
      <c r="D20" s="23">
        <v>88151</v>
      </c>
      <c r="E20" s="23">
        <v>2283</v>
      </c>
      <c r="F20" s="23">
        <v>18592</v>
      </c>
      <c r="G20" s="26"/>
    </row>
    <row r="21" spans="2:7">
      <c r="B21" s="30">
        <v>2021</v>
      </c>
      <c r="C21" s="57">
        <v>41.8</v>
      </c>
      <c r="D21" s="23">
        <v>88466</v>
      </c>
      <c r="E21" s="23">
        <v>2116</v>
      </c>
      <c r="F21" s="23">
        <v>18857</v>
      </c>
      <c r="G21" s="26"/>
    </row>
    <row r="22" spans="2:7">
      <c r="B22" s="30">
        <v>2022</v>
      </c>
      <c r="C22" s="57">
        <v>40.299999999999997</v>
      </c>
      <c r="D22" s="23">
        <v>88354</v>
      </c>
      <c r="E22" s="23">
        <v>2192</v>
      </c>
      <c r="F22" s="23">
        <v>19084</v>
      </c>
      <c r="G22" s="26">
        <v>40589</v>
      </c>
    </row>
    <row r="23" spans="2:7">
      <c r="B23" s="30">
        <v>2023</v>
      </c>
      <c r="C23" s="57">
        <v>37.6</v>
      </c>
      <c r="D23" s="23">
        <v>88735</v>
      </c>
      <c r="E23" s="23">
        <v>2360</v>
      </c>
      <c r="F23" s="23">
        <v>19506</v>
      </c>
      <c r="G23" s="26">
        <v>42497</v>
      </c>
    </row>
    <row r="24" spans="2:7">
      <c r="B24" s="76" t="s">
        <v>680</v>
      </c>
    </row>
    <row r="26" spans="2:7">
      <c r="B26" s="69" t="s">
        <v>875</v>
      </c>
      <c r="C26" t="s">
        <v>912</v>
      </c>
    </row>
    <row r="27" spans="2:7">
      <c r="B27" s="69" t="s">
        <v>5</v>
      </c>
      <c r="C27" t="s">
        <v>913</v>
      </c>
    </row>
    <row r="32" spans="2:7" ht="14.5" thickBot="1"/>
    <row r="33" spans="2:3" ht="14.5" thickBot="1">
      <c r="B33" s="368" t="s">
        <v>703</v>
      </c>
      <c r="C33" s="369"/>
    </row>
  </sheetData>
  <mergeCells count="1">
    <mergeCell ref="B33:C33"/>
  </mergeCells>
  <hyperlinks>
    <hyperlink ref="B33" location="CONTENTS!A1" display="RETURN TO CONTENTS PAGE" xr:uid="{00000000-0004-0000-39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7030A0"/>
  </sheetPr>
  <dimension ref="A1:P10"/>
  <sheetViews>
    <sheetView workbookViewId="0">
      <selection activeCell="K20" sqref="K20"/>
    </sheetView>
  </sheetViews>
  <sheetFormatPr defaultRowHeight="14"/>
  <cols>
    <col min="2" max="2" width="47.5" bestFit="1" customWidth="1"/>
    <col min="3" max="8" width="11.1640625" customWidth="1"/>
    <col min="9" max="9" width="11.6640625" customWidth="1"/>
    <col min="10" max="10" width="10" customWidth="1"/>
    <col min="11" max="11" width="10.1640625" customWidth="1"/>
  </cols>
  <sheetData>
    <row r="1" spans="1:16">
      <c r="A1" s="12" t="s">
        <v>1083</v>
      </c>
    </row>
    <row r="3" spans="1:16">
      <c r="B3" s="21" t="s">
        <v>415</v>
      </c>
      <c r="C3" s="64" t="s">
        <v>240</v>
      </c>
      <c r="D3" s="64" t="s">
        <v>0</v>
      </c>
      <c r="E3" s="64" t="s">
        <v>416</v>
      </c>
      <c r="F3" s="64" t="s">
        <v>2</v>
      </c>
      <c r="G3" s="64" t="s">
        <v>178</v>
      </c>
      <c r="H3" s="64" t="s">
        <v>241</v>
      </c>
      <c r="I3" s="187" t="s">
        <v>411</v>
      </c>
      <c r="J3" s="187" t="s">
        <v>729</v>
      </c>
      <c r="K3" s="64" t="s">
        <v>741</v>
      </c>
      <c r="L3" s="64" t="s">
        <v>755</v>
      </c>
      <c r="M3" s="64" t="s">
        <v>846</v>
      </c>
      <c r="N3" s="64" t="s">
        <v>873</v>
      </c>
      <c r="O3" s="64" t="s">
        <v>939</v>
      </c>
      <c r="P3" s="64" t="s">
        <v>991</v>
      </c>
    </row>
    <row r="4" spans="1:16">
      <c r="B4" s="20" t="s">
        <v>417</v>
      </c>
      <c r="C4" s="23">
        <v>68142</v>
      </c>
      <c r="D4" s="23">
        <v>68671</v>
      </c>
      <c r="E4" s="23">
        <v>70464</v>
      </c>
      <c r="F4" s="23">
        <v>71281</v>
      </c>
      <c r="G4" s="23">
        <v>75966</v>
      </c>
      <c r="H4" s="23">
        <v>74762</v>
      </c>
      <c r="I4" s="188">
        <v>75022</v>
      </c>
      <c r="J4" s="188">
        <v>77579</v>
      </c>
      <c r="K4" s="23">
        <v>74784</v>
      </c>
      <c r="L4" s="23">
        <v>78333</v>
      </c>
      <c r="M4" s="23">
        <v>81648</v>
      </c>
      <c r="N4" s="23">
        <v>72258</v>
      </c>
      <c r="O4" s="23">
        <v>73991</v>
      </c>
      <c r="P4" s="23">
        <v>73065</v>
      </c>
    </row>
    <row r="5" spans="1:16">
      <c r="B5" s="20" t="s">
        <v>418</v>
      </c>
      <c r="C5" s="23">
        <v>36791</v>
      </c>
      <c r="D5" s="23">
        <v>38921</v>
      </c>
      <c r="E5" s="23">
        <v>39937</v>
      </c>
      <c r="F5" s="23">
        <v>40000</v>
      </c>
      <c r="G5" s="23">
        <v>39773</v>
      </c>
      <c r="H5" s="23">
        <v>40307</v>
      </c>
      <c r="I5" s="189">
        <v>40203</v>
      </c>
      <c r="J5" s="189">
        <v>38846</v>
      </c>
      <c r="K5" s="23">
        <v>41000</v>
      </c>
      <c r="L5" s="23">
        <v>42635</v>
      </c>
      <c r="M5" s="23">
        <v>45904</v>
      </c>
      <c r="N5" s="23">
        <v>39055</v>
      </c>
      <c r="O5" s="23">
        <v>43566</v>
      </c>
      <c r="P5" s="23">
        <v>46204</v>
      </c>
    </row>
    <row r="6" spans="1:16">
      <c r="B6" s="20" t="s">
        <v>419</v>
      </c>
      <c r="C6" s="23">
        <v>19518</v>
      </c>
      <c r="D6" s="23">
        <v>19368</v>
      </c>
      <c r="E6" s="23">
        <v>19835</v>
      </c>
      <c r="F6" s="23">
        <v>20041</v>
      </c>
      <c r="G6" s="23">
        <v>20142</v>
      </c>
      <c r="H6" s="23">
        <v>20130</v>
      </c>
      <c r="I6" s="188">
        <v>19492</v>
      </c>
      <c r="J6" s="188">
        <v>19012</v>
      </c>
      <c r="K6" s="23">
        <v>19717</v>
      </c>
      <c r="L6" s="23">
        <v>20980</v>
      </c>
      <c r="M6" s="23">
        <v>20631</v>
      </c>
      <c r="N6" s="23">
        <v>16537</v>
      </c>
      <c r="O6" s="23">
        <v>20544</v>
      </c>
      <c r="P6" s="23">
        <v>22382</v>
      </c>
    </row>
    <row r="8" spans="1:16">
      <c r="B8" s="76" t="s">
        <v>680</v>
      </c>
    </row>
    <row r="9" spans="1:16" ht="14.5" thickBot="1"/>
    <row r="10" spans="1:16" ht="14.5" thickBot="1">
      <c r="B10" s="368" t="s">
        <v>703</v>
      </c>
      <c r="C10" s="369"/>
    </row>
  </sheetData>
  <mergeCells count="1">
    <mergeCell ref="B10:C10"/>
  </mergeCells>
  <hyperlinks>
    <hyperlink ref="B10" location="CONTENTS!A1" display="RETURN TO CONTENTS PAGE"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17"/>
  <sheetViews>
    <sheetView workbookViewId="0">
      <selection activeCell="B16" sqref="B16"/>
    </sheetView>
  </sheetViews>
  <sheetFormatPr defaultRowHeight="14"/>
  <cols>
    <col min="2" max="2" width="14.58203125" customWidth="1"/>
    <col min="3" max="3" width="18.5" customWidth="1"/>
    <col min="4" max="6" width="17.33203125" customWidth="1"/>
  </cols>
  <sheetData>
    <row r="1" spans="1:6">
      <c r="A1" s="66" t="s">
        <v>662</v>
      </c>
    </row>
    <row r="3" spans="1:6">
      <c r="B3" s="20" t="s">
        <v>3</v>
      </c>
      <c r="C3" s="21" t="s">
        <v>89</v>
      </c>
      <c r="D3" s="21" t="s">
        <v>90</v>
      </c>
      <c r="E3" s="21" t="s">
        <v>4</v>
      </c>
      <c r="F3" s="21" t="s">
        <v>91</v>
      </c>
    </row>
    <row r="4" spans="1:6">
      <c r="B4" s="123" t="s">
        <v>1</v>
      </c>
      <c r="C4" s="117">
        <v>1423.6184151392981</v>
      </c>
      <c r="D4" s="117">
        <v>2471.8134808566992</v>
      </c>
      <c r="E4" s="117">
        <v>347.12402543537945</v>
      </c>
      <c r="F4" s="93">
        <v>4242.5559214313762</v>
      </c>
    </row>
    <row r="5" spans="1:6">
      <c r="B5" s="123" t="s">
        <v>2</v>
      </c>
      <c r="C5" s="118">
        <v>1377.8917335196979</v>
      </c>
      <c r="D5" s="117">
        <v>2651.0394869610468</v>
      </c>
      <c r="E5" s="117">
        <v>393.95175943146091</v>
      </c>
      <c r="F5" s="93">
        <v>4422.8829799122059</v>
      </c>
    </row>
    <row r="6" spans="1:6">
      <c r="B6" s="123" t="s">
        <v>178</v>
      </c>
      <c r="C6" s="119">
        <v>1426.2744053491808</v>
      </c>
      <c r="D6" s="119">
        <v>2803.3395064466472</v>
      </c>
      <c r="E6" s="23">
        <v>389.18381067451634</v>
      </c>
      <c r="F6" s="93">
        <v>4618.7977224703436</v>
      </c>
    </row>
    <row r="7" spans="1:6">
      <c r="B7" s="123" t="s">
        <v>241</v>
      </c>
      <c r="C7" s="119">
        <v>1461.0784849650372</v>
      </c>
      <c r="D7" s="119">
        <v>2976.2527228395847</v>
      </c>
      <c r="E7" s="23">
        <v>412.4792515239273</v>
      </c>
      <c r="F7" s="93">
        <v>4849.8104593285498</v>
      </c>
    </row>
    <row r="8" spans="1:6">
      <c r="B8" s="123" t="s">
        <v>411</v>
      </c>
      <c r="C8" s="23">
        <v>1488.7587086342864</v>
      </c>
      <c r="D8" s="23">
        <v>2929.8579648644682</v>
      </c>
      <c r="E8" s="23">
        <v>386.39913230310333</v>
      </c>
      <c r="F8" s="93">
        <v>4805.0158058018587</v>
      </c>
    </row>
    <row r="9" spans="1:6">
      <c r="B9" s="123" t="s">
        <v>729</v>
      </c>
      <c r="C9" s="23">
        <v>1555.1043143509139</v>
      </c>
      <c r="D9" s="23">
        <v>3202.0977247264941</v>
      </c>
      <c r="E9" s="23">
        <v>406.39357040997777</v>
      </c>
      <c r="F9" s="23">
        <v>5163.5956094873864</v>
      </c>
    </row>
    <row r="10" spans="1:6">
      <c r="B10" s="123" t="s">
        <v>741</v>
      </c>
      <c r="C10" s="23">
        <v>1537.7339999999999</v>
      </c>
      <c r="D10" s="23">
        <v>3358.0949999999998</v>
      </c>
      <c r="E10" s="23">
        <v>433.56399999999996</v>
      </c>
      <c r="F10" s="23">
        <v>5329.3929999999991</v>
      </c>
    </row>
    <row r="11" spans="1:6">
      <c r="B11" s="123" t="s">
        <v>755</v>
      </c>
      <c r="C11" s="23">
        <v>1559</v>
      </c>
      <c r="D11" s="23">
        <v>3457</v>
      </c>
      <c r="E11" s="20">
        <v>413</v>
      </c>
      <c r="F11" s="23">
        <v>5429</v>
      </c>
    </row>
    <row r="12" spans="1:6">
      <c r="B12" s="15"/>
      <c r="C12" s="26"/>
      <c r="D12" s="26"/>
      <c r="F12" s="26"/>
    </row>
    <row r="13" spans="1:6">
      <c r="B13" s="5" t="s">
        <v>664</v>
      </c>
    </row>
    <row r="15" spans="1:6">
      <c r="B15" t="s">
        <v>923</v>
      </c>
    </row>
    <row r="16" spans="1:6" ht="14.5" thickBot="1"/>
    <row r="17" spans="2:3" ht="14.5" thickBot="1">
      <c r="B17" s="368" t="s">
        <v>703</v>
      </c>
      <c r="C17" s="369"/>
    </row>
  </sheetData>
  <mergeCells count="1">
    <mergeCell ref="B17:C17"/>
  </mergeCells>
  <hyperlinks>
    <hyperlink ref="B17" location="CONTENTS!A1" display="RETURN TO CONTENTS PAGE"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7030A0"/>
  </sheetPr>
  <dimension ref="A1:P12"/>
  <sheetViews>
    <sheetView workbookViewId="0">
      <selection activeCell="A2" sqref="A2"/>
    </sheetView>
  </sheetViews>
  <sheetFormatPr defaultRowHeight="14"/>
  <cols>
    <col min="2" max="2" width="22.6640625" customWidth="1"/>
    <col min="3" max="4" width="11.6640625" customWidth="1"/>
  </cols>
  <sheetData>
    <row r="1" spans="1:16">
      <c r="A1" s="66" t="s">
        <v>1084</v>
      </c>
    </row>
    <row r="2" spans="1:16">
      <c r="C2" s="12">
        <v>2017</v>
      </c>
      <c r="E2" s="12">
        <v>2018</v>
      </c>
      <c r="G2" s="12">
        <v>2019</v>
      </c>
      <c r="I2" s="12">
        <v>2020</v>
      </c>
      <c r="K2" s="12">
        <v>2021</v>
      </c>
      <c r="M2" s="12">
        <v>2022</v>
      </c>
      <c r="O2" s="12">
        <v>2023</v>
      </c>
    </row>
    <row r="3" spans="1:16">
      <c r="B3" s="21"/>
      <c r="C3" s="21" t="s">
        <v>21</v>
      </c>
      <c r="D3" s="21" t="s">
        <v>22</v>
      </c>
      <c r="E3" s="21" t="s">
        <v>21</v>
      </c>
      <c r="F3" s="21" t="s">
        <v>22</v>
      </c>
      <c r="G3" s="21" t="s">
        <v>21</v>
      </c>
      <c r="H3" s="21" t="s">
        <v>22</v>
      </c>
      <c r="I3" s="21" t="s">
        <v>21</v>
      </c>
      <c r="J3" s="21" t="s">
        <v>22</v>
      </c>
      <c r="K3" s="21" t="s">
        <v>21</v>
      </c>
      <c r="L3" s="21" t="s">
        <v>22</v>
      </c>
      <c r="M3" s="21" t="s">
        <v>21</v>
      </c>
      <c r="N3" s="21" t="s">
        <v>22</v>
      </c>
      <c r="O3" s="21" t="s">
        <v>21</v>
      </c>
      <c r="P3" s="21" t="s">
        <v>22</v>
      </c>
    </row>
    <row r="4" spans="1:16">
      <c r="B4" s="20" t="s">
        <v>433</v>
      </c>
      <c r="C4" s="185">
        <v>79.599999999999994</v>
      </c>
      <c r="D4" s="185">
        <v>83.6</v>
      </c>
      <c r="E4" s="20">
        <v>79.400000000000006</v>
      </c>
      <c r="F4" s="46">
        <v>83</v>
      </c>
      <c r="G4" s="20">
        <v>79.099999999999994</v>
      </c>
      <c r="H4" s="20">
        <v>83.2</v>
      </c>
      <c r="I4" s="20">
        <v>78.900000000000006</v>
      </c>
      <c r="J4" s="20">
        <v>83</v>
      </c>
      <c r="K4" s="20">
        <v>78.099999999999994</v>
      </c>
      <c r="L4" s="20">
        <v>83.2</v>
      </c>
      <c r="M4" s="20">
        <v>78.099999999999994</v>
      </c>
      <c r="N4" s="20">
        <v>83.6</v>
      </c>
      <c r="O4" s="20">
        <v>79.400000000000006</v>
      </c>
      <c r="P4" s="20">
        <v>84.2</v>
      </c>
    </row>
    <row r="5" spans="1:16">
      <c r="B5" s="20" t="s">
        <v>434</v>
      </c>
      <c r="C5" s="190">
        <v>84.3</v>
      </c>
      <c r="D5" s="190">
        <v>86.4</v>
      </c>
      <c r="E5">
        <v>84.2</v>
      </c>
      <c r="F5" s="20">
        <v>85.9</v>
      </c>
      <c r="G5" s="20">
        <v>84</v>
      </c>
      <c r="H5" s="20">
        <v>85.9</v>
      </c>
      <c r="I5" s="20">
        <v>83.5</v>
      </c>
      <c r="J5" s="20">
        <v>85.8</v>
      </c>
      <c r="K5" s="20">
        <v>82.7</v>
      </c>
      <c r="L5" s="20">
        <v>86.4</v>
      </c>
      <c r="M5" s="20">
        <v>82.7</v>
      </c>
      <c r="N5" s="20">
        <v>86.7</v>
      </c>
      <c r="O5" s="20">
        <v>83.6</v>
      </c>
      <c r="P5" s="20">
        <v>86.8</v>
      </c>
    </row>
    <row r="6" spans="1:16">
      <c r="B6" s="20" t="s">
        <v>435</v>
      </c>
      <c r="C6" s="185">
        <v>79.5</v>
      </c>
      <c r="D6" s="185">
        <v>83.1</v>
      </c>
      <c r="E6" s="20">
        <v>79.5</v>
      </c>
      <c r="F6" s="20">
        <v>83.1</v>
      </c>
      <c r="G6" s="20">
        <v>79.599999999999994</v>
      </c>
      <c r="H6" s="20">
        <v>83.1</v>
      </c>
      <c r="I6" s="20">
        <v>79.599999999999994</v>
      </c>
      <c r="J6" s="20">
        <v>83.2</v>
      </c>
      <c r="K6" s="20">
        <v>79.400000000000006</v>
      </c>
      <c r="L6" s="20">
        <v>83.1</v>
      </c>
      <c r="M6" s="20">
        <v>79.400000000000006</v>
      </c>
      <c r="N6" s="20">
        <v>83.1</v>
      </c>
      <c r="O6" s="20">
        <v>78.8</v>
      </c>
      <c r="P6" s="20">
        <v>82.8</v>
      </c>
    </row>
    <row r="7" spans="1:16">
      <c r="B7" s="20" t="s">
        <v>436</v>
      </c>
      <c r="C7" s="190">
        <v>83.7</v>
      </c>
      <c r="D7" s="190">
        <v>86.1</v>
      </c>
      <c r="E7" s="20">
        <v>83.8</v>
      </c>
      <c r="F7" s="20">
        <v>86.1</v>
      </c>
      <c r="G7" s="20">
        <v>83.8</v>
      </c>
      <c r="H7" s="20">
        <v>85.4</v>
      </c>
      <c r="I7" s="20">
        <v>83.9</v>
      </c>
      <c r="J7" s="20">
        <v>86.2</v>
      </c>
      <c r="K7" s="20">
        <v>83.7</v>
      </c>
      <c r="L7" s="20">
        <v>86.1</v>
      </c>
      <c r="M7" s="20">
        <v>83.7</v>
      </c>
      <c r="N7" s="20">
        <v>86.1</v>
      </c>
      <c r="O7" s="20">
        <v>83.3</v>
      </c>
      <c r="P7" s="20">
        <v>85.8</v>
      </c>
    </row>
    <row r="9" spans="1:16">
      <c r="B9" s="5" t="s">
        <v>681</v>
      </c>
    </row>
    <row r="10" spans="1:16">
      <c r="B10" t="s">
        <v>992</v>
      </c>
    </row>
    <row r="11" spans="1:16" ht="14.5" thickBot="1"/>
    <row r="12" spans="1:16" ht="14.5" thickBot="1">
      <c r="B12" s="368" t="s">
        <v>703</v>
      </c>
      <c r="C12" s="369"/>
    </row>
  </sheetData>
  <mergeCells count="1">
    <mergeCell ref="B12:C12"/>
  </mergeCells>
  <hyperlinks>
    <hyperlink ref="B12" location="CONTENTS!A1" display="RETURN TO CONTENTS PAGE" xr:uid="{00000000-0004-0000-3B00-000000000000}"/>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7030A0"/>
  </sheetPr>
  <dimension ref="A1:F14"/>
  <sheetViews>
    <sheetView workbookViewId="0">
      <selection activeCell="A2" sqref="A2"/>
    </sheetView>
  </sheetViews>
  <sheetFormatPr defaultRowHeight="14"/>
  <cols>
    <col min="2" max="2" width="39.5" customWidth="1"/>
    <col min="3" max="4" width="11.33203125" customWidth="1"/>
  </cols>
  <sheetData>
    <row r="1" spans="1:6">
      <c r="A1" s="12" t="s">
        <v>1085</v>
      </c>
    </row>
    <row r="3" spans="1:6">
      <c r="B3" s="21" t="s">
        <v>437</v>
      </c>
      <c r="C3" s="21" t="s">
        <v>304</v>
      </c>
      <c r="D3" s="21" t="s">
        <v>438</v>
      </c>
      <c r="F3" s="13"/>
    </row>
    <row r="4" spans="1:6">
      <c r="B4" s="20" t="s">
        <v>439</v>
      </c>
      <c r="C4" s="191"/>
      <c r="D4" s="191"/>
    </row>
    <row r="5" spans="1:6">
      <c r="B5" s="20" t="s">
        <v>440</v>
      </c>
      <c r="C5" s="172">
        <v>148.5</v>
      </c>
      <c r="D5" s="172">
        <v>153.69999999999999</v>
      </c>
    </row>
    <row r="6" spans="1:6">
      <c r="B6" s="20" t="s">
        <v>441</v>
      </c>
      <c r="C6" s="191">
        <v>64.680000000000007</v>
      </c>
      <c r="D6" s="191">
        <v>77.8</v>
      </c>
    </row>
    <row r="7" spans="1:6">
      <c r="B7" s="20" t="s">
        <v>442</v>
      </c>
      <c r="C7" s="172">
        <v>109.1</v>
      </c>
      <c r="D7" s="172">
        <v>122.4</v>
      </c>
    </row>
    <row r="9" spans="1:6">
      <c r="B9" s="5" t="s">
        <v>681</v>
      </c>
    </row>
    <row r="10" spans="1:6">
      <c r="B10" t="s">
        <v>993</v>
      </c>
    </row>
    <row r="11" spans="1:6">
      <c r="B11" s="244"/>
    </row>
    <row r="12" spans="1:6" ht="28.25" customHeight="1">
      <c r="B12" s="342" t="s">
        <v>876</v>
      </c>
    </row>
    <row r="13" spans="1:6" ht="14.5" thickBot="1">
      <c r="B13" s="244"/>
    </row>
    <row r="14" spans="1:6" ht="14.5" thickBot="1">
      <c r="B14" s="368" t="s">
        <v>703</v>
      </c>
      <c r="C14" s="369"/>
    </row>
  </sheetData>
  <mergeCells count="1">
    <mergeCell ref="B14:C14"/>
  </mergeCells>
  <hyperlinks>
    <hyperlink ref="B14" location="CONTENTS!A1" display="RETURN TO CONTENTS PAGE" xr:uid="{00000000-0004-0000-3C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7030A0"/>
  </sheetPr>
  <dimension ref="A1:L26"/>
  <sheetViews>
    <sheetView zoomScale="90" zoomScaleNormal="90" workbookViewId="0"/>
  </sheetViews>
  <sheetFormatPr defaultRowHeight="14"/>
  <cols>
    <col min="2" max="8" width="14.6640625" customWidth="1"/>
    <col min="9" max="11" width="14.6640625" hidden="1" customWidth="1"/>
    <col min="12" max="12" width="12.6640625" hidden="1" customWidth="1"/>
  </cols>
  <sheetData>
    <row r="1" spans="1:12">
      <c r="A1" s="12" t="s">
        <v>1086</v>
      </c>
    </row>
    <row r="3" spans="1:12" s="65" customFormat="1" ht="28">
      <c r="B3" s="58" t="s">
        <v>3</v>
      </c>
      <c r="C3" s="58" t="s">
        <v>420</v>
      </c>
      <c r="D3" s="58" t="s">
        <v>421</v>
      </c>
      <c r="E3" s="58" t="s">
        <v>422</v>
      </c>
      <c r="F3" s="58" t="s">
        <v>423</v>
      </c>
      <c r="G3" s="58" t="s">
        <v>424</v>
      </c>
      <c r="H3" s="58" t="s">
        <v>425</v>
      </c>
      <c r="I3" s="58" t="s">
        <v>426</v>
      </c>
      <c r="J3" s="58" t="s">
        <v>427</v>
      </c>
      <c r="K3" s="58" t="s">
        <v>428</v>
      </c>
      <c r="L3" s="58" t="s">
        <v>766</v>
      </c>
    </row>
    <row r="4" spans="1:12" hidden="1">
      <c r="B4" s="20">
        <v>2005</v>
      </c>
      <c r="C4" s="20">
        <v>48</v>
      </c>
      <c r="D4" s="20">
        <v>15</v>
      </c>
      <c r="E4" s="20">
        <v>26</v>
      </c>
      <c r="F4" s="20">
        <v>9</v>
      </c>
      <c r="G4" s="20">
        <v>54</v>
      </c>
      <c r="H4" s="20">
        <v>35</v>
      </c>
      <c r="I4" s="20">
        <v>8</v>
      </c>
      <c r="J4" s="20">
        <v>7</v>
      </c>
      <c r="K4" s="20">
        <v>24</v>
      </c>
      <c r="L4" s="20"/>
    </row>
    <row r="5" spans="1:12" hidden="1">
      <c r="B5" s="20">
        <v>2006</v>
      </c>
      <c r="C5" s="20">
        <v>48</v>
      </c>
      <c r="D5" s="20">
        <v>18</v>
      </c>
      <c r="E5" s="20">
        <v>26</v>
      </c>
      <c r="F5" s="20">
        <v>10</v>
      </c>
      <c r="G5" s="20">
        <v>54</v>
      </c>
      <c r="H5" s="20">
        <v>38</v>
      </c>
      <c r="I5" s="20">
        <v>8</v>
      </c>
      <c r="J5" s="20">
        <v>8</v>
      </c>
      <c r="K5" s="20">
        <v>24</v>
      </c>
      <c r="L5" s="20"/>
    </row>
    <row r="6" spans="1:12" hidden="1">
      <c r="B6" s="20">
        <v>2007</v>
      </c>
      <c r="C6" s="20">
        <v>50</v>
      </c>
      <c r="D6" s="20">
        <v>20</v>
      </c>
      <c r="E6" s="20">
        <v>19</v>
      </c>
      <c r="F6" s="20">
        <v>10</v>
      </c>
      <c r="G6" s="20">
        <v>53</v>
      </c>
      <c r="H6" s="20">
        <v>42</v>
      </c>
      <c r="I6" s="20">
        <v>8</v>
      </c>
      <c r="J6" s="20">
        <v>7</v>
      </c>
      <c r="K6" s="20">
        <v>24</v>
      </c>
      <c r="L6" s="20"/>
    </row>
    <row r="7" spans="1:12" hidden="1">
      <c r="B7" s="20">
        <v>2008</v>
      </c>
      <c r="C7" s="20">
        <v>50</v>
      </c>
      <c r="D7" s="20">
        <v>13</v>
      </c>
      <c r="E7" s="20">
        <v>24</v>
      </c>
      <c r="F7" s="20">
        <v>13</v>
      </c>
      <c r="G7" s="20">
        <v>53</v>
      </c>
      <c r="H7" s="20">
        <v>42</v>
      </c>
      <c r="I7" s="20">
        <v>6</v>
      </c>
      <c r="J7" s="20">
        <v>8</v>
      </c>
      <c r="K7" s="20">
        <v>24</v>
      </c>
      <c r="L7" s="20"/>
    </row>
    <row r="8" spans="1:12" hidden="1">
      <c r="B8" s="20">
        <v>2009</v>
      </c>
      <c r="C8" s="20">
        <v>51</v>
      </c>
      <c r="D8" s="20">
        <v>11</v>
      </c>
      <c r="E8" s="20">
        <v>33</v>
      </c>
      <c r="F8" s="20">
        <v>13</v>
      </c>
      <c r="G8" s="20">
        <v>55</v>
      </c>
      <c r="H8" s="20">
        <v>35</v>
      </c>
      <c r="I8" s="20">
        <v>8</v>
      </c>
      <c r="J8" s="20">
        <v>7</v>
      </c>
      <c r="K8" s="20">
        <v>24</v>
      </c>
      <c r="L8" s="20"/>
    </row>
    <row r="9" spans="1:12" hidden="1">
      <c r="B9" s="20">
        <v>2010</v>
      </c>
      <c r="C9" s="20">
        <v>51</v>
      </c>
      <c r="D9" s="20">
        <v>17</v>
      </c>
      <c r="E9" s="20">
        <v>23</v>
      </c>
      <c r="F9" s="20">
        <v>13</v>
      </c>
      <c r="G9" s="20">
        <v>55</v>
      </c>
      <c r="H9" s="20">
        <v>21</v>
      </c>
      <c r="I9" s="20">
        <v>8</v>
      </c>
      <c r="J9" s="20">
        <v>9</v>
      </c>
      <c r="K9" s="20">
        <v>24</v>
      </c>
      <c r="L9" s="20"/>
    </row>
    <row r="10" spans="1:12" hidden="1">
      <c r="B10" s="20">
        <v>2011</v>
      </c>
      <c r="C10" s="20">
        <v>50</v>
      </c>
      <c r="D10" s="20">
        <v>10</v>
      </c>
      <c r="E10" s="20">
        <v>29</v>
      </c>
      <c r="F10" s="20">
        <v>13</v>
      </c>
      <c r="G10" s="20">
        <v>57</v>
      </c>
      <c r="H10" s="20">
        <v>19</v>
      </c>
      <c r="I10" s="20">
        <v>8</v>
      </c>
      <c r="J10" s="20">
        <v>8</v>
      </c>
      <c r="K10" s="20">
        <v>23</v>
      </c>
      <c r="L10" s="20"/>
    </row>
    <row r="11" spans="1:12" hidden="1">
      <c r="B11" s="20">
        <v>2012</v>
      </c>
      <c r="C11" s="20">
        <v>50</v>
      </c>
      <c r="D11" s="20">
        <v>8</v>
      </c>
      <c r="E11" s="20">
        <v>29</v>
      </c>
      <c r="F11" s="20">
        <v>13</v>
      </c>
      <c r="G11" s="20">
        <v>56</v>
      </c>
      <c r="H11" s="20">
        <v>19</v>
      </c>
      <c r="I11" s="20">
        <v>8</v>
      </c>
      <c r="J11" s="20">
        <v>8</v>
      </c>
      <c r="K11" s="20">
        <v>23</v>
      </c>
      <c r="L11" s="20"/>
    </row>
    <row r="12" spans="1:12" hidden="1">
      <c r="B12" s="20">
        <v>2013</v>
      </c>
      <c r="C12" s="20">
        <v>52</v>
      </c>
      <c r="D12" s="20">
        <v>7</v>
      </c>
      <c r="E12" s="20">
        <v>29</v>
      </c>
      <c r="F12" s="20">
        <v>24</v>
      </c>
      <c r="G12" s="20">
        <v>56</v>
      </c>
      <c r="H12" s="20">
        <v>16</v>
      </c>
      <c r="I12" s="20">
        <v>9</v>
      </c>
      <c r="J12" s="20">
        <v>8</v>
      </c>
      <c r="K12" s="20">
        <v>23</v>
      </c>
      <c r="L12" s="20"/>
    </row>
    <row r="13" spans="1:12">
      <c r="B13" s="30">
        <v>2014</v>
      </c>
      <c r="C13" s="20">
        <v>52</v>
      </c>
      <c r="D13" s="20">
        <v>7</v>
      </c>
      <c r="E13" s="20">
        <v>27</v>
      </c>
      <c r="F13" s="20">
        <v>24</v>
      </c>
      <c r="G13" s="20">
        <v>56</v>
      </c>
      <c r="H13" s="20">
        <v>17</v>
      </c>
      <c r="I13" s="20">
        <v>9</v>
      </c>
      <c r="J13" s="20">
        <v>8</v>
      </c>
      <c r="K13" s="20">
        <v>23</v>
      </c>
      <c r="L13" s="20">
        <v>51.3</v>
      </c>
    </row>
    <row r="14" spans="1:12">
      <c r="B14" s="30">
        <v>2015</v>
      </c>
      <c r="C14" s="20">
        <v>53</v>
      </c>
      <c r="D14" s="20">
        <v>5</v>
      </c>
      <c r="E14" s="20">
        <v>27</v>
      </c>
      <c r="F14" s="20">
        <v>28</v>
      </c>
      <c r="G14" s="20">
        <v>59</v>
      </c>
      <c r="H14" s="20">
        <v>19</v>
      </c>
      <c r="I14" s="20">
        <v>10</v>
      </c>
      <c r="J14" s="20">
        <v>8</v>
      </c>
      <c r="K14" s="20">
        <v>23</v>
      </c>
      <c r="L14" s="46">
        <v>52.51</v>
      </c>
    </row>
    <row r="15" spans="1:12">
      <c r="B15" s="238">
        <v>2016</v>
      </c>
      <c r="C15" s="177">
        <v>53</v>
      </c>
      <c r="D15" s="177">
        <v>8</v>
      </c>
      <c r="E15" s="177">
        <v>27</v>
      </c>
      <c r="F15" s="177">
        <v>28</v>
      </c>
      <c r="G15" s="177">
        <v>54</v>
      </c>
      <c r="H15" s="177">
        <v>16</v>
      </c>
      <c r="I15" s="177">
        <v>9.3000000000000007</v>
      </c>
      <c r="J15" s="177">
        <v>12</v>
      </c>
      <c r="K15" s="177">
        <v>23</v>
      </c>
      <c r="L15" s="46">
        <v>53.57</v>
      </c>
    </row>
    <row r="16" spans="1:12">
      <c r="B16" s="239">
        <v>2017</v>
      </c>
      <c r="C16" s="176">
        <v>53</v>
      </c>
      <c r="D16" s="176">
        <v>7</v>
      </c>
      <c r="E16" s="176">
        <v>29</v>
      </c>
      <c r="F16" s="176">
        <v>29</v>
      </c>
      <c r="G16" s="176">
        <v>59</v>
      </c>
      <c r="H16" s="176">
        <v>15</v>
      </c>
      <c r="I16" s="176">
        <v>8.5</v>
      </c>
      <c r="J16" s="176">
        <v>11</v>
      </c>
      <c r="K16" s="176">
        <v>23</v>
      </c>
      <c r="L16" s="20">
        <v>59.8</v>
      </c>
    </row>
    <row r="17" spans="2:12">
      <c r="B17" s="30">
        <v>2018</v>
      </c>
      <c r="C17" s="20">
        <v>54</v>
      </c>
      <c r="D17" s="20">
        <v>6.72</v>
      </c>
      <c r="E17" s="20">
        <v>37</v>
      </c>
      <c r="F17" s="20">
        <v>26</v>
      </c>
      <c r="G17" s="20">
        <v>48.37</v>
      </c>
      <c r="H17" s="20">
        <v>15.55</v>
      </c>
      <c r="I17" s="20">
        <v>8.5</v>
      </c>
      <c r="J17" s="20">
        <v>5</v>
      </c>
      <c r="K17" s="20">
        <v>23</v>
      </c>
      <c r="L17" s="20">
        <v>61.7</v>
      </c>
    </row>
    <row r="18" spans="2:12">
      <c r="B18" s="30">
        <v>2019</v>
      </c>
      <c r="C18" s="20">
        <v>52</v>
      </c>
      <c r="D18" s="20">
        <v>4.7300000000000004</v>
      </c>
      <c r="E18" s="20">
        <v>35</v>
      </c>
      <c r="F18" s="20">
        <v>27</v>
      </c>
      <c r="G18" s="20">
        <v>42</v>
      </c>
      <c r="H18" s="20">
        <v>14</v>
      </c>
      <c r="I18" s="20">
        <v>6.5</v>
      </c>
      <c r="J18" s="20"/>
      <c r="K18" s="20"/>
      <c r="L18" s="20"/>
    </row>
    <row r="19" spans="2:12">
      <c r="B19" s="30">
        <v>2020</v>
      </c>
      <c r="C19" s="20">
        <v>57</v>
      </c>
      <c r="D19" s="20">
        <v>4.7300000000000004</v>
      </c>
      <c r="E19" s="20">
        <v>23</v>
      </c>
      <c r="F19" s="20">
        <v>26</v>
      </c>
      <c r="G19" s="20">
        <v>48</v>
      </c>
      <c r="H19" s="20">
        <v>9</v>
      </c>
      <c r="I19" s="20"/>
      <c r="J19" s="20"/>
      <c r="K19" s="20"/>
      <c r="L19" s="20"/>
    </row>
    <row r="20" spans="2:12">
      <c r="B20" s="30">
        <v>2021</v>
      </c>
      <c r="C20" s="20">
        <v>56</v>
      </c>
      <c r="D20" s="20">
        <v>29</v>
      </c>
      <c r="E20" s="20">
        <v>24</v>
      </c>
      <c r="F20" s="20">
        <v>34</v>
      </c>
      <c r="G20" s="20">
        <v>48</v>
      </c>
      <c r="H20" s="20">
        <v>8.1999999999999993</v>
      </c>
    </row>
    <row r="21" spans="2:12">
      <c r="B21" s="30">
        <v>2022</v>
      </c>
      <c r="C21" s="20">
        <v>52</v>
      </c>
      <c r="D21" s="20"/>
      <c r="E21" s="20"/>
      <c r="F21" s="20"/>
      <c r="G21" s="20">
        <v>44</v>
      </c>
      <c r="H21" s="20">
        <v>7.4</v>
      </c>
    </row>
    <row r="22" spans="2:12">
      <c r="B22" s="30">
        <v>2023</v>
      </c>
      <c r="C22" s="20">
        <v>47</v>
      </c>
      <c r="D22" s="20">
        <v>34</v>
      </c>
      <c r="E22" s="20">
        <v>24</v>
      </c>
      <c r="F22" s="20">
        <v>32</v>
      </c>
      <c r="G22" s="20">
        <v>36.4</v>
      </c>
      <c r="H22" s="20">
        <v>11</v>
      </c>
    </row>
    <row r="24" spans="2:12">
      <c r="B24" s="5" t="s">
        <v>680</v>
      </c>
    </row>
    <row r="25" spans="2:12" ht="14.5" thickBot="1">
      <c r="B25" t="s">
        <v>994</v>
      </c>
    </row>
    <row r="26" spans="2:12" ht="14.5" thickBot="1">
      <c r="B26" s="368" t="s">
        <v>703</v>
      </c>
      <c r="C26" s="369"/>
    </row>
  </sheetData>
  <mergeCells count="1">
    <mergeCell ref="B26:C26"/>
  </mergeCells>
  <hyperlinks>
    <hyperlink ref="B26" location="CONTENTS!A1" display="RETURN TO CONTENTS PAGE"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7030A0"/>
  </sheetPr>
  <dimension ref="A1:E21"/>
  <sheetViews>
    <sheetView workbookViewId="0"/>
  </sheetViews>
  <sheetFormatPr defaultRowHeight="14"/>
  <cols>
    <col min="2" max="2" width="50.08203125" customWidth="1"/>
    <col min="3" max="3" width="19.1640625" customWidth="1"/>
    <col min="4" max="4" width="15.1640625" customWidth="1"/>
    <col min="5" max="5" width="19.5" customWidth="1"/>
  </cols>
  <sheetData>
    <row r="1" spans="1:5">
      <c r="A1" s="12" t="s">
        <v>1087</v>
      </c>
    </row>
    <row r="2" spans="1:5">
      <c r="A2" s="20"/>
      <c r="B2" s="20" t="s">
        <v>847</v>
      </c>
      <c r="C2" s="20" t="s">
        <v>848</v>
      </c>
      <c r="D2" s="20" t="s">
        <v>849</v>
      </c>
      <c r="E2" s="20" t="s">
        <v>850</v>
      </c>
    </row>
    <row r="3" spans="1:5">
      <c r="A3" s="20" t="s">
        <v>241</v>
      </c>
      <c r="B3" s="23">
        <v>3061</v>
      </c>
      <c r="C3" s="20">
        <v>119</v>
      </c>
      <c r="D3" s="20">
        <v>94</v>
      </c>
      <c r="E3" s="20">
        <v>24</v>
      </c>
    </row>
    <row r="4" spans="1:5">
      <c r="A4" s="20" t="s">
        <v>411</v>
      </c>
      <c r="B4" s="23">
        <v>3389</v>
      </c>
      <c r="C4" s="20">
        <v>118</v>
      </c>
      <c r="D4" s="20">
        <v>94</v>
      </c>
      <c r="E4" s="20">
        <v>20</v>
      </c>
    </row>
    <row r="5" spans="1:5">
      <c r="A5" s="20" t="s">
        <v>729</v>
      </c>
      <c r="B5" s="23">
        <v>3842</v>
      </c>
      <c r="C5" s="20">
        <v>91</v>
      </c>
      <c r="D5" s="20">
        <v>107</v>
      </c>
      <c r="E5" s="20">
        <v>18</v>
      </c>
    </row>
    <row r="6" spans="1:5">
      <c r="A6" s="20" t="s">
        <v>741</v>
      </c>
      <c r="B6" s="23">
        <v>4260</v>
      </c>
      <c r="C6" s="20">
        <v>55</v>
      </c>
      <c r="D6" s="20">
        <v>175</v>
      </c>
      <c r="E6" s="20">
        <v>85</v>
      </c>
    </row>
    <row r="7" spans="1:5">
      <c r="A7" s="20" t="s">
        <v>755</v>
      </c>
      <c r="B7" s="23">
        <v>4389</v>
      </c>
      <c r="C7" s="20">
        <v>68</v>
      </c>
      <c r="D7" s="20">
        <v>207</v>
      </c>
      <c r="E7" s="20">
        <v>99</v>
      </c>
    </row>
    <row r="8" spans="1:5">
      <c r="A8" s="20" t="s">
        <v>846</v>
      </c>
      <c r="B8" s="23">
        <v>4579</v>
      </c>
      <c r="C8" s="23">
        <v>143</v>
      </c>
      <c r="D8" s="23">
        <v>127</v>
      </c>
      <c r="E8" s="23">
        <v>35</v>
      </c>
    </row>
    <row r="9" spans="1:5">
      <c r="A9" s="20" t="s">
        <v>873</v>
      </c>
      <c r="B9" s="23">
        <v>4811</v>
      </c>
      <c r="C9" s="23"/>
      <c r="D9" s="23"/>
      <c r="E9" s="23"/>
    </row>
    <row r="10" spans="1:5">
      <c r="A10" s="20" t="s">
        <v>939</v>
      </c>
      <c r="B10" s="23">
        <v>5136</v>
      </c>
      <c r="C10" s="23">
        <v>184</v>
      </c>
      <c r="D10" s="23">
        <v>71</v>
      </c>
      <c r="E10" s="23">
        <v>21</v>
      </c>
    </row>
    <row r="11" spans="1:5" ht="14.5" thickBot="1">
      <c r="A11" s="20" t="s">
        <v>991</v>
      </c>
      <c r="B11" s="23">
        <v>5066</v>
      </c>
      <c r="C11" s="23">
        <v>145</v>
      </c>
      <c r="D11" s="23">
        <v>72</v>
      </c>
      <c r="E11" s="23">
        <v>30</v>
      </c>
    </row>
    <row r="12" spans="1:5" ht="14.5" thickBot="1">
      <c r="B12" s="343" t="s">
        <v>703</v>
      </c>
    </row>
    <row r="14" spans="1:5">
      <c r="B14" t="s">
        <v>995</v>
      </c>
    </row>
    <row r="16" spans="1:5">
      <c r="B16" s="87" t="s">
        <v>996</v>
      </c>
    </row>
    <row r="18" spans="2:5">
      <c r="B18" s="379" t="s">
        <v>997</v>
      </c>
      <c r="C18" s="379"/>
      <c r="D18" s="379"/>
      <c r="E18" s="379"/>
    </row>
    <row r="19" spans="2:5">
      <c r="B19" s="379"/>
      <c r="C19" s="379"/>
      <c r="D19" s="379"/>
      <c r="E19" s="379"/>
    </row>
    <row r="20" spans="2:5">
      <c r="B20" s="379"/>
      <c r="C20" s="379"/>
      <c r="D20" s="379"/>
      <c r="E20" s="379"/>
    </row>
    <row r="21" spans="2:5">
      <c r="B21" s="379"/>
      <c r="C21" s="379"/>
      <c r="D21" s="379"/>
      <c r="E21" s="379"/>
    </row>
  </sheetData>
  <mergeCells count="1">
    <mergeCell ref="B18:E21"/>
  </mergeCells>
  <hyperlinks>
    <hyperlink ref="B12" location="CONTENTS!A1" display="RETURN TO CONTENTS PAGE" xr:uid="{00000000-0004-0000-3E00-000000000000}"/>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7030A0"/>
  </sheetPr>
  <dimension ref="A1:U9"/>
  <sheetViews>
    <sheetView workbookViewId="0"/>
  </sheetViews>
  <sheetFormatPr defaultRowHeight="14"/>
  <cols>
    <col min="2" max="2" width="18.6640625" customWidth="1"/>
    <col min="3" max="13" width="10.83203125" customWidth="1"/>
  </cols>
  <sheetData>
    <row r="1" spans="1:21">
      <c r="A1" s="66" t="s">
        <v>1088</v>
      </c>
    </row>
    <row r="3" spans="1:21">
      <c r="B3" s="20" t="s">
        <v>5</v>
      </c>
      <c r="C3" s="21">
        <v>2005</v>
      </c>
      <c r="D3" s="21">
        <v>2006</v>
      </c>
      <c r="E3" s="21">
        <v>2007</v>
      </c>
      <c r="F3" s="21">
        <v>2008</v>
      </c>
      <c r="G3" s="21">
        <v>2009</v>
      </c>
      <c r="H3" s="21">
        <v>2010</v>
      </c>
      <c r="I3" s="21">
        <v>2011</v>
      </c>
      <c r="J3" s="21">
        <v>2012</v>
      </c>
      <c r="K3" s="21">
        <v>2013</v>
      </c>
      <c r="L3" s="21">
        <v>2014</v>
      </c>
      <c r="M3" s="21">
        <v>2015</v>
      </c>
      <c r="N3" s="21">
        <v>2016</v>
      </c>
      <c r="O3" s="21">
        <v>2017</v>
      </c>
      <c r="P3" s="21">
        <v>2018</v>
      </c>
      <c r="Q3" s="21">
        <v>2019</v>
      </c>
      <c r="R3" s="21">
        <v>2020</v>
      </c>
      <c r="S3" s="21">
        <v>2021</v>
      </c>
      <c r="T3" s="21">
        <v>2022</v>
      </c>
      <c r="U3" s="21">
        <v>2023</v>
      </c>
    </row>
    <row r="4" spans="1:21">
      <c r="B4" s="20" t="s">
        <v>429</v>
      </c>
      <c r="C4" s="20">
        <v>587</v>
      </c>
      <c r="D4" s="20">
        <v>692</v>
      </c>
      <c r="E4" s="20">
        <v>634</v>
      </c>
      <c r="F4" s="20">
        <v>499</v>
      </c>
      <c r="G4" s="20">
        <v>396</v>
      </c>
      <c r="H4" s="20">
        <v>353</v>
      </c>
      <c r="I4" s="20">
        <v>356</v>
      </c>
      <c r="J4" s="20">
        <v>310</v>
      </c>
      <c r="K4" s="20">
        <v>293</v>
      </c>
      <c r="L4" s="20">
        <v>284</v>
      </c>
      <c r="M4" s="20">
        <v>301</v>
      </c>
      <c r="N4" s="192">
        <v>332</v>
      </c>
      <c r="O4" s="192">
        <v>347</v>
      </c>
      <c r="P4" s="20">
        <v>394</v>
      </c>
      <c r="Q4" s="20">
        <v>499</v>
      </c>
      <c r="R4" s="20">
        <v>665</v>
      </c>
      <c r="S4" s="20">
        <v>608</v>
      </c>
      <c r="T4" s="20">
        <v>712</v>
      </c>
      <c r="U4" s="20">
        <v>591</v>
      </c>
    </row>
    <row r="5" spans="1:21">
      <c r="B5" s="20" t="s">
        <v>430</v>
      </c>
      <c r="C5" s="20">
        <v>408</v>
      </c>
      <c r="D5" s="20">
        <v>561</v>
      </c>
      <c r="E5" s="20">
        <v>498</v>
      </c>
      <c r="F5" s="20">
        <v>367</v>
      </c>
      <c r="G5" s="20">
        <v>344</v>
      </c>
      <c r="H5" s="20">
        <v>285</v>
      </c>
      <c r="I5" s="20">
        <v>286</v>
      </c>
      <c r="J5" s="20">
        <v>243</v>
      </c>
      <c r="K5" s="20">
        <v>219</v>
      </c>
      <c r="L5" s="20">
        <v>196</v>
      </c>
      <c r="M5" s="20">
        <v>164</v>
      </c>
      <c r="N5" s="192">
        <v>194</v>
      </c>
      <c r="O5" s="192">
        <v>210</v>
      </c>
      <c r="P5" s="20">
        <v>204</v>
      </c>
      <c r="Q5" s="20">
        <v>225</v>
      </c>
      <c r="R5" s="20">
        <v>239</v>
      </c>
      <c r="S5" s="20">
        <v>222</v>
      </c>
      <c r="T5" s="20">
        <v>267</v>
      </c>
      <c r="U5" s="20">
        <v>217</v>
      </c>
    </row>
    <row r="7" spans="1:21">
      <c r="B7" s="5" t="s">
        <v>682</v>
      </c>
    </row>
    <row r="8" spans="1:21" ht="14.5" thickBot="1"/>
    <row r="9" spans="1:21" ht="14.5" thickBot="1">
      <c r="B9" s="368" t="s">
        <v>703</v>
      </c>
      <c r="C9" s="369"/>
    </row>
  </sheetData>
  <mergeCells count="1">
    <mergeCell ref="B9:C9"/>
  </mergeCells>
  <hyperlinks>
    <hyperlink ref="B9" location="CONTENTS!A1" display="RETURN TO CONTENTS PAGE" xr:uid="{00000000-0004-0000-3F00-000000000000}"/>
  </hyperlink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7030A0"/>
  </sheetPr>
  <dimension ref="A1:U9"/>
  <sheetViews>
    <sheetView workbookViewId="0">
      <selection activeCell="H16" sqref="H16"/>
    </sheetView>
  </sheetViews>
  <sheetFormatPr defaultRowHeight="14"/>
  <cols>
    <col min="2" max="2" width="18.6640625" customWidth="1"/>
    <col min="3" max="13" width="11.6640625" customWidth="1"/>
  </cols>
  <sheetData>
    <row r="1" spans="1:21">
      <c r="A1" s="66" t="s">
        <v>1089</v>
      </c>
    </row>
    <row r="3" spans="1:21">
      <c r="B3" s="20" t="s">
        <v>5</v>
      </c>
      <c r="C3" s="21">
        <v>2005</v>
      </c>
      <c r="D3" s="21">
        <v>2006</v>
      </c>
      <c r="E3" s="21">
        <v>2007</v>
      </c>
      <c r="F3" s="21">
        <v>2008</v>
      </c>
      <c r="G3" s="21">
        <v>2009</v>
      </c>
      <c r="H3" s="21">
        <v>2010</v>
      </c>
      <c r="I3" s="21">
        <v>2011</v>
      </c>
      <c r="J3" s="21">
        <v>2012</v>
      </c>
      <c r="K3" s="21">
        <v>2013</v>
      </c>
      <c r="L3" s="21">
        <v>2014</v>
      </c>
      <c r="M3" s="21">
        <v>2015</v>
      </c>
      <c r="N3" s="21">
        <v>2016</v>
      </c>
      <c r="O3" s="21">
        <v>2017</v>
      </c>
      <c r="P3" s="21">
        <v>2018</v>
      </c>
      <c r="Q3" s="21">
        <v>2019</v>
      </c>
      <c r="R3" s="21">
        <v>2020</v>
      </c>
      <c r="S3" s="21">
        <v>2021</v>
      </c>
      <c r="T3" s="21">
        <v>2022</v>
      </c>
      <c r="U3" s="21">
        <v>2023</v>
      </c>
    </row>
    <row r="4" spans="1:21">
      <c r="B4" s="20" t="s">
        <v>429</v>
      </c>
      <c r="C4" s="20">
        <v>63</v>
      </c>
      <c r="D4" s="20">
        <v>65</v>
      </c>
      <c r="E4" s="20">
        <v>65</v>
      </c>
      <c r="F4" s="20">
        <v>43</v>
      </c>
      <c r="G4" s="20">
        <v>35</v>
      </c>
      <c r="H4" s="20">
        <v>39</v>
      </c>
      <c r="I4" s="20">
        <v>50</v>
      </c>
      <c r="J4" s="20">
        <v>28</v>
      </c>
      <c r="K4" s="20">
        <v>58</v>
      </c>
      <c r="L4" s="20">
        <v>44</v>
      </c>
      <c r="M4" s="20">
        <v>62</v>
      </c>
      <c r="N4" s="193">
        <v>63</v>
      </c>
      <c r="O4" s="193">
        <v>76</v>
      </c>
      <c r="P4" s="20">
        <v>76</v>
      </c>
      <c r="Q4" s="20">
        <v>64</v>
      </c>
      <c r="R4" s="20">
        <v>98</v>
      </c>
      <c r="S4" s="20">
        <v>85</v>
      </c>
      <c r="T4" s="20">
        <v>98</v>
      </c>
      <c r="U4" s="20">
        <v>96</v>
      </c>
    </row>
    <row r="5" spans="1:21">
      <c r="B5" s="20" t="s">
        <v>430</v>
      </c>
      <c r="C5" s="20">
        <v>26</v>
      </c>
      <c r="D5" s="20">
        <v>31</v>
      </c>
      <c r="E5" s="20">
        <v>55</v>
      </c>
      <c r="F5" s="20">
        <v>23</v>
      </c>
      <c r="G5" s="20">
        <v>26</v>
      </c>
      <c r="H5" s="20">
        <v>25</v>
      </c>
      <c r="I5" s="20">
        <v>26</v>
      </c>
      <c r="J5" s="20">
        <v>13</v>
      </c>
      <c r="K5" s="20">
        <v>23</v>
      </c>
      <c r="L5" s="20">
        <v>15</v>
      </c>
      <c r="M5" s="20">
        <v>20</v>
      </c>
      <c r="N5" s="193">
        <v>17</v>
      </c>
      <c r="O5" s="193">
        <v>22</v>
      </c>
      <c r="P5" s="20">
        <v>27</v>
      </c>
      <c r="Q5" s="20">
        <v>13</v>
      </c>
      <c r="R5" s="20">
        <v>17</v>
      </c>
      <c r="S5" s="20">
        <v>20</v>
      </c>
      <c r="T5" s="20">
        <v>9</v>
      </c>
      <c r="U5" s="20">
        <v>20</v>
      </c>
    </row>
    <row r="7" spans="1:21">
      <c r="B7" s="5" t="s">
        <v>682</v>
      </c>
    </row>
    <row r="8" spans="1:21" ht="14.5" thickBot="1"/>
    <row r="9" spans="1:21" ht="14.5" thickBot="1">
      <c r="B9" s="368" t="s">
        <v>703</v>
      </c>
      <c r="C9" s="369"/>
    </row>
  </sheetData>
  <mergeCells count="1">
    <mergeCell ref="B9:C9"/>
  </mergeCells>
  <hyperlinks>
    <hyperlink ref="B9" location="CONTENTS!A1" display="RETURN TO CONTENTS PAGE" xr:uid="{00000000-0004-0000-40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7030A0"/>
  </sheetPr>
  <dimension ref="A1:U9"/>
  <sheetViews>
    <sheetView zoomScaleNormal="100" workbookViewId="0">
      <selection activeCell="A2" sqref="A2"/>
    </sheetView>
  </sheetViews>
  <sheetFormatPr defaultRowHeight="14"/>
  <cols>
    <col min="2" max="2" width="17.6640625" customWidth="1"/>
    <col min="3" max="13" width="11.33203125" customWidth="1"/>
  </cols>
  <sheetData>
    <row r="1" spans="1:21">
      <c r="A1" s="66" t="s">
        <v>1090</v>
      </c>
    </row>
    <row r="3" spans="1:21">
      <c r="B3" s="20" t="s">
        <v>5</v>
      </c>
      <c r="C3" s="21">
        <v>2005</v>
      </c>
      <c r="D3" s="21">
        <v>2006</v>
      </c>
      <c r="E3" s="21">
        <v>2007</v>
      </c>
      <c r="F3" s="21">
        <v>2008</v>
      </c>
      <c r="G3" s="21">
        <v>2009</v>
      </c>
      <c r="H3" s="21">
        <v>2010</v>
      </c>
      <c r="I3" s="21">
        <v>2011</v>
      </c>
      <c r="J3" s="21">
        <v>2012</v>
      </c>
      <c r="K3" s="21">
        <v>2013</v>
      </c>
      <c r="L3" s="21">
        <v>2014</v>
      </c>
      <c r="M3" s="21">
        <v>2015</v>
      </c>
      <c r="N3" s="21">
        <v>2016</v>
      </c>
      <c r="O3" s="21">
        <v>2017</v>
      </c>
      <c r="P3" s="21">
        <v>2018</v>
      </c>
      <c r="Q3" s="21">
        <v>2019</v>
      </c>
      <c r="R3" s="21">
        <v>2020</v>
      </c>
      <c r="S3" s="21">
        <v>2021</v>
      </c>
      <c r="T3" s="21">
        <v>2022</v>
      </c>
      <c r="U3" s="21">
        <v>2023</v>
      </c>
    </row>
    <row r="4" spans="1:21">
      <c r="B4" s="20" t="s">
        <v>429</v>
      </c>
      <c r="C4" s="20">
        <v>270</v>
      </c>
      <c r="D4" s="20">
        <v>240</v>
      </c>
      <c r="E4" s="20">
        <v>174</v>
      </c>
      <c r="F4" s="20">
        <v>163</v>
      </c>
      <c r="G4" s="20">
        <v>149</v>
      </c>
      <c r="H4" s="20">
        <v>135</v>
      </c>
      <c r="I4" s="20">
        <v>120</v>
      </c>
      <c r="J4" s="20">
        <v>97</v>
      </c>
      <c r="K4" s="20">
        <v>91</v>
      </c>
      <c r="L4" s="20">
        <v>151</v>
      </c>
      <c r="M4" s="20">
        <v>148</v>
      </c>
      <c r="N4" s="193">
        <v>86</v>
      </c>
      <c r="O4" s="193">
        <v>90</v>
      </c>
      <c r="P4" s="20">
        <v>113</v>
      </c>
      <c r="Q4" s="20">
        <v>109</v>
      </c>
      <c r="R4" s="20">
        <v>107</v>
      </c>
      <c r="S4" s="20">
        <v>74</v>
      </c>
      <c r="T4" s="20">
        <v>87</v>
      </c>
      <c r="U4" s="20">
        <v>56</v>
      </c>
    </row>
    <row r="5" spans="1:21">
      <c r="B5" s="20" t="s">
        <v>430</v>
      </c>
      <c r="C5" s="20">
        <v>74</v>
      </c>
      <c r="D5" s="20">
        <v>100</v>
      </c>
      <c r="E5" s="20">
        <v>70</v>
      </c>
      <c r="F5" s="20">
        <v>52</v>
      </c>
      <c r="G5" s="20">
        <v>56</v>
      </c>
      <c r="H5" s="20">
        <v>34</v>
      </c>
      <c r="I5" s="20">
        <v>36</v>
      </c>
      <c r="J5" s="20">
        <v>28</v>
      </c>
      <c r="K5" s="20">
        <v>34</v>
      </c>
      <c r="L5" s="20">
        <v>38</v>
      </c>
      <c r="M5" s="20">
        <v>26</v>
      </c>
      <c r="N5" s="193">
        <v>15</v>
      </c>
      <c r="O5" s="193">
        <v>21</v>
      </c>
      <c r="P5" s="20">
        <v>21</v>
      </c>
      <c r="Q5" s="20">
        <v>32</v>
      </c>
      <c r="R5" s="20">
        <v>28</v>
      </c>
      <c r="S5" s="20">
        <v>21</v>
      </c>
      <c r="T5" s="20">
        <v>22</v>
      </c>
      <c r="U5" s="20">
        <v>10</v>
      </c>
    </row>
    <row r="7" spans="1:21">
      <c r="B7" s="5" t="s">
        <v>682</v>
      </c>
    </row>
    <row r="8" spans="1:21" ht="14.5" thickBot="1"/>
    <row r="9" spans="1:21" ht="14.5" thickBot="1">
      <c r="B9" s="368" t="s">
        <v>703</v>
      </c>
      <c r="C9" s="369"/>
    </row>
  </sheetData>
  <mergeCells count="1">
    <mergeCell ref="B9:C9"/>
  </mergeCells>
  <hyperlinks>
    <hyperlink ref="B9" location="CONTENTS!A1" display="RETURN TO CONTENTS PAGE" xr:uid="{00000000-0004-0000-4100-000000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7030A0"/>
  </sheetPr>
  <dimension ref="A1:U9"/>
  <sheetViews>
    <sheetView zoomScaleNormal="100" workbookViewId="0"/>
  </sheetViews>
  <sheetFormatPr defaultRowHeight="14"/>
  <cols>
    <col min="2" max="2" width="19.83203125" customWidth="1"/>
    <col min="3" max="13" width="11.33203125" customWidth="1"/>
    <col min="14" max="14" width="12.6640625" customWidth="1"/>
    <col min="15" max="15" width="12" customWidth="1"/>
  </cols>
  <sheetData>
    <row r="1" spans="1:21">
      <c r="A1" s="66" t="s">
        <v>1091</v>
      </c>
    </row>
    <row r="3" spans="1:21">
      <c r="B3" s="20" t="s">
        <v>5</v>
      </c>
      <c r="C3" s="21">
        <v>2005</v>
      </c>
      <c r="D3" s="21">
        <v>2006</v>
      </c>
      <c r="E3" s="21">
        <v>2007</v>
      </c>
      <c r="F3" s="21">
        <v>2008</v>
      </c>
      <c r="G3" s="21">
        <v>2009</v>
      </c>
      <c r="H3" s="21">
        <v>2010</v>
      </c>
      <c r="I3" s="21">
        <v>2011</v>
      </c>
      <c r="J3" s="21">
        <v>2012</v>
      </c>
      <c r="K3" s="21">
        <v>2013</v>
      </c>
      <c r="L3" s="21">
        <v>2014</v>
      </c>
      <c r="M3" s="21">
        <v>2015</v>
      </c>
      <c r="N3" s="21">
        <v>2016</v>
      </c>
      <c r="O3" s="21">
        <v>2017</v>
      </c>
      <c r="P3" s="21">
        <v>2018</v>
      </c>
      <c r="Q3" s="21">
        <v>2019</v>
      </c>
      <c r="R3" s="21">
        <v>2020</v>
      </c>
      <c r="S3" s="21">
        <v>2021</v>
      </c>
      <c r="T3" s="21">
        <v>2022</v>
      </c>
      <c r="U3" s="21">
        <v>2023</v>
      </c>
    </row>
    <row r="4" spans="1:21">
      <c r="B4" s="20" t="s">
        <v>429</v>
      </c>
      <c r="C4" s="23">
        <v>1150</v>
      </c>
      <c r="D4" s="23">
        <v>1213</v>
      </c>
      <c r="E4" s="23">
        <v>989</v>
      </c>
      <c r="F4" s="23">
        <v>826</v>
      </c>
      <c r="G4" s="23">
        <v>803</v>
      </c>
      <c r="H4" s="23">
        <v>797</v>
      </c>
      <c r="I4" s="23">
        <v>813</v>
      </c>
      <c r="J4" s="23">
        <v>632</v>
      </c>
      <c r="K4" s="23">
        <v>632</v>
      </c>
      <c r="L4" s="23">
        <v>653</v>
      </c>
      <c r="M4" s="23">
        <v>576</v>
      </c>
      <c r="N4" s="193">
        <v>540</v>
      </c>
      <c r="O4" s="193">
        <v>443</v>
      </c>
      <c r="P4" s="20">
        <v>504</v>
      </c>
      <c r="Q4" s="20">
        <v>504</v>
      </c>
      <c r="R4" s="20">
        <v>502</v>
      </c>
      <c r="S4" s="20">
        <v>405</v>
      </c>
      <c r="T4" s="20">
        <v>507</v>
      </c>
      <c r="U4" s="20">
        <v>396</v>
      </c>
    </row>
    <row r="5" spans="1:21">
      <c r="B5" s="20" t="s">
        <v>430</v>
      </c>
      <c r="C5" s="23">
        <v>394</v>
      </c>
      <c r="D5" s="23">
        <v>487</v>
      </c>
      <c r="E5" s="23">
        <v>342</v>
      </c>
      <c r="F5" s="23">
        <v>378</v>
      </c>
      <c r="G5" s="23">
        <v>315</v>
      </c>
      <c r="H5" s="23">
        <v>317</v>
      </c>
      <c r="I5" s="23">
        <v>306</v>
      </c>
      <c r="J5" s="23">
        <v>235</v>
      </c>
      <c r="K5" s="23">
        <v>203</v>
      </c>
      <c r="L5" s="23">
        <v>248</v>
      </c>
      <c r="M5" s="23">
        <v>204</v>
      </c>
      <c r="N5" s="193">
        <v>221</v>
      </c>
      <c r="O5" s="193">
        <v>153</v>
      </c>
      <c r="P5" s="20">
        <v>188</v>
      </c>
      <c r="Q5" s="20">
        <v>191</v>
      </c>
      <c r="R5" s="20">
        <v>175</v>
      </c>
      <c r="S5" s="20">
        <v>156</v>
      </c>
      <c r="T5" s="20">
        <v>153</v>
      </c>
      <c r="U5" s="20">
        <v>177</v>
      </c>
    </row>
    <row r="7" spans="1:21">
      <c r="B7" s="5" t="s">
        <v>682</v>
      </c>
    </row>
    <row r="8" spans="1:21" ht="14.5" thickBot="1"/>
    <row r="9" spans="1:21" ht="14.5" thickBot="1">
      <c r="B9" s="368" t="s">
        <v>703</v>
      </c>
      <c r="C9" s="369"/>
    </row>
  </sheetData>
  <mergeCells count="1">
    <mergeCell ref="B9:C9"/>
  </mergeCells>
  <hyperlinks>
    <hyperlink ref="B9" location="CONTENTS!A1" display="RETURN TO CONTENTS PAGE" xr:uid="{00000000-0004-0000-4200-000000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7030A0"/>
  </sheetPr>
  <dimension ref="A1:U9"/>
  <sheetViews>
    <sheetView workbookViewId="0"/>
  </sheetViews>
  <sheetFormatPr defaultRowHeight="14"/>
  <cols>
    <col min="2" max="2" width="19.08203125" customWidth="1"/>
    <col min="3" max="13" width="10.6640625" customWidth="1"/>
  </cols>
  <sheetData>
    <row r="1" spans="1:21">
      <c r="A1" s="66" t="s">
        <v>1092</v>
      </c>
    </row>
    <row r="3" spans="1:21" s="12" customFormat="1">
      <c r="B3" s="21"/>
      <c r="C3" s="21">
        <v>2005</v>
      </c>
      <c r="D3" s="21">
        <v>2006</v>
      </c>
      <c r="E3" s="21">
        <v>2007</v>
      </c>
      <c r="F3" s="21">
        <v>2008</v>
      </c>
      <c r="G3" s="21">
        <v>2009</v>
      </c>
      <c r="H3" s="21">
        <v>2010</v>
      </c>
      <c r="I3" s="21">
        <v>2011</v>
      </c>
      <c r="J3" s="21">
        <v>2012</v>
      </c>
      <c r="K3" s="21">
        <v>2013</v>
      </c>
      <c r="L3" s="21">
        <v>2014</v>
      </c>
      <c r="M3" s="21">
        <v>2015</v>
      </c>
      <c r="N3" s="21">
        <v>2016</v>
      </c>
      <c r="O3" s="21">
        <v>2017</v>
      </c>
      <c r="P3" s="21">
        <v>2018</v>
      </c>
      <c r="Q3" s="21">
        <v>2019</v>
      </c>
      <c r="R3" s="21">
        <v>2020</v>
      </c>
      <c r="S3" s="21">
        <v>2021</v>
      </c>
      <c r="T3" s="21">
        <v>2022</v>
      </c>
      <c r="U3" s="21">
        <v>2023</v>
      </c>
    </row>
    <row r="4" spans="1:21">
      <c r="B4" s="20" t="s">
        <v>429</v>
      </c>
      <c r="C4" s="23">
        <v>4044</v>
      </c>
      <c r="D4" s="23">
        <v>4905</v>
      </c>
      <c r="E4" s="23">
        <v>4054</v>
      </c>
      <c r="F4" s="23">
        <v>3267</v>
      </c>
      <c r="G4" s="23">
        <v>2933</v>
      </c>
      <c r="H4" s="23">
        <v>2715</v>
      </c>
      <c r="I4" s="23">
        <v>2659</v>
      </c>
      <c r="J4" s="23">
        <v>2299</v>
      </c>
      <c r="K4" s="23">
        <v>2057</v>
      </c>
      <c r="L4" s="23">
        <v>2164</v>
      </c>
      <c r="M4" s="23">
        <v>2058</v>
      </c>
      <c r="N4" s="23">
        <v>2152</v>
      </c>
      <c r="O4" s="23">
        <v>2165</v>
      </c>
      <c r="P4" s="23">
        <v>2484</v>
      </c>
      <c r="Q4" s="23">
        <v>2622</v>
      </c>
      <c r="R4" s="23">
        <v>3071</v>
      </c>
      <c r="S4" s="23">
        <v>2545</v>
      </c>
      <c r="T4" s="23">
        <v>3067</v>
      </c>
      <c r="U4" s="23">
        <v>2675</v>
      </c>
    </row>
    <row r="5" spans="1:21">
      <c r="B5" s="20" t="s">
        <v>430</v>
      </c>
      <c r="C5" s="23">
        <v>1750</v>
      </c>
      <c r="D5" s="23">
        <v>2613</v>
      </c>
      <c r="E5" s="23">
        <v>2105</v>
      </c>
      <c r="F5" s="23">
        <v>1727</v>
      </c>
      <c r="G5" s="23">
        <v>1552</v>
      </c>
      <c r="H5" s="23">
        <v>1428</v>
      </c>
      <c r="I5" s="23">
        <v>1330</v>
      </c>
      <c r="J5" s="23">
        <v>1142</v>
      </c>
      <c r="K5" s="23">
        <v>993</v>
      </c>
      <c r="L5" s="23">
        <v>1065</v>
      </c>
      <c r="M5" s="23">
        <v>912</v>
      </c>
      <c r="N5" s="23">
        <v>1079</v>
      </c>
      <c r="O5" s="23">
        <v>1061</v>
      </c>
      <c r="P5" s="23">
        <v>1262</v>
      </c>
      <c r="Q5" s="23">
        <v>1271</v>
      </c>
      <c r="R5" s="23">
        <v>1276</v>
      </c>
      <c r="S5" s="23">
        <v>1141</v>
      </c>
      <c r="T5" s="23">
        <v>1143</v>
      </c>
      <c r="U5" s="23">
        <v>1323</v>
      </c>
    </row>
    <row r="7" spans="1:21">
      <c r="B7" s="5" t="s">
        <v>682</v>
      </c>
    </row>
    <row r="8" spans="1:21" ht="14.5" thickBot="1"/>
    <row r="9" spans="1:21" ht="14.5" thickBot="1">
      <c r="B9" s="368" t="s">
        <v>703</v>
      </c>
      <c r="C9" s="369"/>
    </row>
  </sheetData>
  <mergeCells count="1">
    <mergeCell ref="B9:C9"/>
  </mergeCells>
  <hyperlinks>
    <hyperlink ref="B9" location="CONTENTS!A1" display="RETURN TO CONTENTS PAGE" xr:uid="{00000000-0004-0000-43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7030A0"/>
  </sheetPr>
  <dimension ref="A1:C27"/>
  <sheetViews>
    <sheetView zoomScale="80" zoomScaleNormal="80" workbookViewId="0">
      <selection activeCell="C24" sqref="C24"/>
    </sheetView>
  </sheetViews>
  <sheetFormatPr defaultRowHeight="14"/>
  <cols>
    <col min="2" max="3" width="14.08203125" customWidth="1"/>
  </cols>
  <sheetData>
    <row r="1" spans="1:3">
      <c r="A1" s="66" t="s">
        <v>1093</v>
      </c>
    </row>
    <row r="3" spans="1:3">
      <c r="B3" s="21" t="s">
        <v>3</v>
      </c>
      <c r="C3" s="21" t="s">
        <v>431</v>
      </c>
    </row>
    <row r="4" spans="1:3">
      <c r="B4" s="20">
        <v>2004</v>
      </c>
      <c r="C4" s="30">
        <v>69.709999999999994</v>
      </c>
    </row>
    <row r="5" spans="1:3">
      <c r="B5" s="20">
        <v>2005</v>
      </c>
      <c r="C5" s="30">
        <v>63</v>
      </c>
    </row>
    <row r="6" spans="1:3">
      <c r="B6" s="20">
        <v>2006</v>
      </c>
      <c r="C6" s="30">
        <v>73.040000000000006</v>
      </c>
    </row>
    <row r="7" spans="1:3">
      <c r="B7" s="20">
        <v>2007</v>
      </c>
      <c r="C7" s="30">
        <v>81.93</v>
      </c>
    </row>
    <row r="8" spans="1:3">
      <c r="B8" s="20">
        <v>2008</v>
      </c>
      <c r="C8" s="30">
        <v>86.94</v>
      </c>
    </row>
    <row r="9" spans="1:3">
      <c r="B9" s="20">
        <v>2009</v>
      </c>
      <c r="C9" s="30">
        <v>109.06</v>
      </c>
    </row>
    <row r="10" spans="1:3">
      <c r="B10" s="20">
        <v>2010</v>
      </c>
      <c r="C10" s="30">
        <v>101.77</v>
      </c>
    </row>
    <row r="11" spans="1:3">
      <c r="B11" s="20">
        <v>2011</v>
      </c>
      <c r="C11" s="30">
        <v>110.7</v>
      </c>
    </row>
    <row r="12" spans="1:3">
      <c r="B12" s="20">
        <v>2012</v>
      </c>
      <c r="C12" s="30">
        <v>99.39</v>
      </c>
    </row>
    <row r="13" spans="1:3">
      <c r="B13" s="20">
        <v>2013</v>
      </c>
      <c r="C13" s="30">
        <v>88.56</v>
      </c>
    </row>
    <row r="14" spans="1:3">
      <c r="B14" s="20">
        <v>2014</v>
      </c>
      <c r="C14" s="30">
        <v>88.47</v>
      </c>
    </row>
    <row r="15" spans="1:3">
      <c r="B15" s="20">
        <v>2015</v>
      </c>
      <c r="C15" s="30">
        <v>78.95</v>
      </c>
    </row>
    <row r="16" spans="1:3">
      <c r="B16" s="20">
        <v>2016</v>
      </c>
      <c r="C16" s="30">
        <v>85.48</v>
      </c>
    </row>
    <row r="17" spans="2:3">
      <c r="B17" s="20">
        <v>2017</v>
      </c>
      <c r="C17" s="30">
        <v>86.55</v>
      </c>
    </row>
    <row r="18" spans="2:3">
      <c r="B18" s="20">
        <v>2018</v>
      </c>
      <c r="C18" s="30">
        <v>100.55</v>
      </c>
    </row>
    <row r="19" spans="2:3">
      <c r="B19" s="20">
        <v>2019</v>
      </c>
      <c r="C19" s="30">
        <v>110</v>
      </c>
    </row>
    <row r="20" spans="2:3">
      <c r="B20" s="20">
        <v>2020</v>
      </c>
      <c r="C20" s="30">
        <v>100</v>
      </c>
    </row>
    <row r="21" spans="2:3">
      <c r="B21" s="20">
        <v>2021</v>
      </c>
      <c r="C21" s="30">
        <v>111</v>
      </c>
    </row>
    <row r="22" spans="2:3">
      <c r="B22" s="20">
        <v>2022</v>
      </c>
      <c r="C22" s="30">
        <v>93</v>
      </c>
    </row>
    <row r="23" spans="2:3">
      <c r="B23" s="20">
        <v>2023</v>
      </c>
      <c r="C23" s="30">
        <v>100</v>
      </c>
    </row>
    <row r="24" spans="2:3">
      <c r="C24" s="16"/>
    </row>
    <row r="25" spans="2:3">
      <c r="B25" s="5" t="s">
        <v>682</v>
      </c>
    </row>
    <row r="26" spans="2:3" ht="14.5" thickBot="1"/>
    <row r="27" spans="2:3" ht="14.5" thickBot="1">
      <c r="B27" s="368" t="s">
        <v>703</v>
      </c>
      <c r="C27" s="369"/>
    </row>
  </sheetData>
  <mergeCells count="1">
    <mergeCell ref="B27:C27"/>
  </mergeCells>
  <hyperlinks>
    <hyperlink ref="B27" location="CONTENTS!A1" display="RETURN TO CONTENTS PAGE" xr:uid="{00000000-0004-0000-44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33"/>
  <sheetViews>
    <sheetView zoomScaleNormal="100" workbookViewId="0"/>
  </sheetViews>
  <sheetFormatPr defaultColWidth="9" defaultRowHeight="14"/>
  <cols>
    <col min="2" max="2" width="40.5" bestFit="1" customWidth="1"/>
    <col min="3" max="5" width="10.08203125" customWidth="1"/>
  </cols>
  <sheetData>
    <row r="1" spans="1:8">
      <c r="A1" s="12" t="s">
        <v>924</v>
      </c>
    </row>
    <row r="2" spans="1:8">
      <c r="A2" s="12"/>
    </row>
    <row r="3" spans="1:8">
      <c r="A3" s="12"/>
    </row>
    <row r="4" spans="1:8">
      <c r="A4" s="12"/>
      <c r="C4" s="370">
        <v>2016</v>
      </c>
      <c r="D4" s="370"/>
      <c r="E4" s="370"/>
      <c r="F4" s="370">
        <v>2021</v>
      </c>
      <c r="G4" s="370"/>
      <c r="H4" s="370"/>
    </row>
    <row r="5" spans="1:8">
      <c r="B5" s="21" t="s">
        <v>72</v>
      </c>
      <c r="C5" s="21" t="s">
        <v>706</v>
      </c>
      <c r="D5" s="21" t="s">
        <v>6</v>
      </c>
      <c r="E5" s="21" t="s">
        <v>7</v>
      </c>
      <c r="F5" s="21" t="s">
        <v>706</v>
      </c>
      <c r="G5" s="21" t="s">
        <v>6</v>
      </c>
      <c r="H5" s="21" t="s">
        <v>7</v>
      </c>
    </row>
    <row r="6" spans="1:8">
      <c r="B6" s="20" t="s">
        <v>8</v>
      </c>
      <c r="C6" s="104">
        <v>22021</v>
      </c>
      <c r="D6" s="104">
        <v>19625</v>
      </c>
      <c r="E6" s="133">
        <v>41646</v>
      </c>
      <c r="F6" s="104">
        <v>23518</v>
      </c>
      <c r="G6" s="104">
        <v>21233</v>
      </c>
      <c r="H6" s="133">
        <v>44751</v>
      </c>
    </row>
    <row r="7" spans="1:8">
      <c r="B7" s="20" t="s">
        <v>9</v>
      </c>
      <c r="C7" s="104"/>
      <c r="D7" s="104"/>
      <c r="E7" s="133"/>
      <c r="F7" s="104"/>
      <c r="G7" s="104"/>
      <c r="H7" s="133"/>
    </row>
    <row r="8" spans="1:8">
      <c r="B8" s="20" t="s">
        <v>10</v>
      </c>
      <c r="C8" s="104">
        <v>15988</v>
      </c>
      <c r="D8" s="104">
        <v>12426</v>
      </c>
      <c r="E8" s="133">
        <v>28414</v>
      </c>
      <c r="F8" s="104">
        <v>16760</v>
      </c>
      <c r="G8" s="104">
        <v>13183</v>
      </c>
      <c r="H8" s="133">
        <v>29943</v>
      </c>
    </row>
    <row r="9" spans="1:8">
      <c r="B9" s="20" t="s">
        <v>11</v>
      </c>
      <c r="C9" s="104">
        <v>1376</v>
      </c>
      <c r="D9" s="104">
        <v>4907</v>
      </c>
      <c r="E9" s="133">
        <v>6283</v>
      </c>
      <c r="F9" s="104">
        <v>2025</v>
      </c>
      <c r="G9" s="104">
        <v>5283</v>
      </c>
      <c r="H9" s="133">
        <v>7308</v>
      </c>
    </row>
    <row r="10" spans="1:8">
      <c r="B10" s="20" t="s">
        <v>12</v>
      </c>
      <c r="C10" s="104">
        <v>207</v>
      </c>
      <c r="D10" s="104">
        <v>496</v>
      </c>
      <c r="E10" s="133">
        <v>703</v>
      </c>
      <c r="F10" s="104">
        <v>512</v>
      </c>
      <c r="G10" s="104">
        <v>799</v>
      </c>
      <c r="H10" s="133">
        <v>1311</v>
      </c>
    </row>
    <row r="11" spans="1:8">
      <c r="B11" s="20" t="s">
        <v>13</v>
      </c>
      <c r="C11" s="104">
        <v>1338</v>
      </c>
      <c r="D11" s="104">
        <v>530</v>
      </c>
      <c r="E11" s="133">
        <v>1868</v>
      </c>
      <c r="F11" s="104">
        <v>1310</v>
      </c>
      <c r="G11" s="104">
        <v>497</v>
      </c>
      <c r="H11" s="133">
        <v>1807</v>
      </c>
    </row>
    <row r="12" spans="1:8">
      <c r="B12" s="20" t="s">
        <v>14</v>
      </c>
      <c r="C12" s="104">
        <v>3510</v>
      </c>
      <c r="D12" s="104">
        <v>1624</v>
      </c>
      <c r="E12" s="133">
        <v>5134</v>
      </c>
      <c r="F12" s="104">
        <v>3678</v>
      </c>
      <c r="G12" s="104">
        <v>2083</v>
      </c>
      <c r="H12" s="133">
        <v>5761</v>
      </c>
    </row>
    <row r="13" spans="1:8">
      <c r="B13" s="20" t="s">
        <v>15</v>
      </c>
      <c r="C13" s="104">
        <v>687</v>
      </c>
      <c r="D13" s="104">
        <v>454</v>
      </c>
      <c r="E13" s="133">
        <v>1141</v>
      </c>
      <c r="F13" s="104">
        <v>777</v>
      </c>
      <c r="G13" s="104">
        <v>532</v>
      </c>
      <c r="H13" s="133">
        <v>1309</v>
      </c>
    </row>
    <row r="14" spans="1:8">
      <c r="B14" s="20" t="s">
        <v>222</v>
      </c>
      <c r="C14" s="104">
        <v>11110</v>
      </c>
      <c r="D14" s="104">
        <v>15196</v>
      </c>
      <c r="E14" s="133">
        <v>26306</v>
      </c>
      <c r="F14" s="104">
        <v>11783</v>
      </c>
      <c r="G14" s="104">
        <v>14947</v>
      </c>
      <c r="H14" s="133">
        <f>SUM(F14:G14)</f>
        <v>26730</v>
      </c>
    </row>
    <row r="15" spans="1:8">
      <c r="B15" s="20" t="s">
        <v>16</v>
      </c>
      <c r="C15" s="104">
        <v>673</v>
      </c>
      <c r="D15" s="104">
        <v>618</v>
      </c>
      <c r="E15" s="133">
        <v>1291</v>
      </c>
      <c r="F15" s="104">
        <v>704</v>
      </c>
      <c r="G15" s="104">
        <v>763</v>
      </c>
      <c r="H15" s="133">
        <f t="shared" ref="H15:H16" si="0">SUM(F15:G15)</f>
        <v>1467</v>
      </c>
    </row>
    <row r="16" spans="1:8">
      <c r="B16" s="20" t="s">
        <v>17</v>
      </c>
      <c r="C16" s="104">
        <v>483</v>
      </c>
      <c r="D16" s="104">
        <v>444</v>
      </c>
      <c r="E16" s="133">
        <v>927</v>
      </c>
      <c r="F16" s="104">
        <v>596</v>
      </c>
      <c r="G16" s="104">
        <v>568</v>
      </c>
      <c r="H16" s="133">
        <f t="shared" si="0"/>
        <v>1164</v>
      </c>
    </row>
    <row r="17" spans="2:8">
      <c r="B17" s="20" t="s">
        <v>18</v>
      </c>
      <c r="C17" s="104">
        <v>7843</v>
      </c>
      <c r="D17" s="104">
        <v>9961</v>
      </c>
      <c r="E17" s="133">
        <v>17804</v>
      </c>
      <c r="F17" s="104">
        <v>8096</v>
      </c>
      <c r="G17" s="104">
        <v>9660</v>
      </c>
      <c r="H17" s="133">
        <v>17756</v>
      </c>
    </row>
    <row r="18" spans="2:8">
      <c r="B18" s="20" t="s">
        <v>19</v>
      </c>
      <c r="C18" s="104">
        <v>1719</v>
      </c>
      <c r="D18" s="104">
        <v>1751</v>
      </c>
      <c r="E18" s="133">
        <v>3470</v>
      </c>
      <c r="F18" s="104">
        <v>1288</v>
      </c>
      <c r="G18" s="104">
        <v>1243</v>
      </c>
      <c r="H18" s="133">
        <v>2531</v>
      </c>
    </row>
    <row r="19" spans="2:8">
      <c r="B19" s="20" t="s">
        <v>20</v>
      </c>
      <c r="C19" s="104">
        <v>213</v>
      </c>
      <c r="D19" s="104">
        <v>2268</v>
      </c>
      <c r="E19" s="133">
        <v>2481</v>
      </c>
      <c r="F19" s="104">
        <v>322</v>
      </c>
      <c r="G19" s="104">
        <v>2181</v>
      </c>
      <c r="H19" s="133">
        <v>2503</v>
      </c>
    </row>
    <row r="20" spans="2:8">
      <c r="B20" s="20" t="s">
        <v>4</v>
      </c>
      <c r="C20" s="104">
        <v>179</v>
      </c>
      <c r="D20" s="104">
        <v>154</v>
      </c>
      <c r="E20" s="133">
        <v>333</v>
      </c>
      <c r="F20" s="104"/>
      <c r="G20" s="104"/>
      <c r="H20" s="133"/>
    </row>
    <row r="21" spans="2:8">
      <c r="B21" s="20" t="s">
        <v>7</v>
      </c>
      <c r="C21" s="104">
        <v>33131</v>
      </c>
      <c r="D21" s="104">
        <v>34821</v>
      </c>
      <c r="E21" s="133">
        <v>67952</v>
      </c>
      <c r="F21" s="104">
        <v>33131</v>
      </c>
      <c r="G21" s="104">
        <v>34821</v>
      </c>
      <c r="H21" s="133">
        <v>67952</v>
      </c>
    </row>
    <row r="22" spans="2:8">
      <c r="C22" s="26"/>
      <c r="D22" s="26"/>
      <c r="E22" s="26"/>
    </row>
    <row r="23" spans="2:8">
      <c r="C23" s="370">
        <v>2016</v>
      </c>
      <c r="D23" s="370"/>
      <c r="E23" s="370">
        <v>2021</v>
      </c>
      <c r="F23" s="370"/>
    </row>
    <row r="24" spans="2:8">
      <c r="B24" s="24"/>
      <c r="C24" s="27" t="s">
        <v>21</v>
      </c>
      <c r="D24" s="27" t="s">
        <v>22</v>
      </c>
      <c r="E24" s="27" t="s">
        <v>21</v>
      </c>
      <c r="F24" s="27" t="s">
        <v>22</v>
      </c>
    </row>
    <row r="25" spans="2:8">
      <c r="B25" s="17" t="s">
        <v>85</v>
      </c>
      <c r="C25" s="105">
        <v>15988</v>
      </c>
      <c r="D25" s="105">
        <v>12426</v>
      </c>
      <c r="E25" s="105">
        <v>16760</v>
      </c>
      <c r="F25" s="105">
        <v>13183</v>
      </c>
    </row>
    <row r="26" spans="2:8">
      <c r="B26" s="17" t="s">
        <v>86</v>
      </c>
      <c r="C26" s="106">
        <v>1583</v>
      </c>
      <c r="D26" s="107">
        <v>5403</v>
      </c>
      <c r="E26" s="106">
        <v>2025</v>
      </c>
      <c r="F26" s="107">
        <v>5283</v>
      </c>
    </row>
    <row r="27" spans="2:8">
      <c r="B27" s="17" t="s">
        <v>87</v>
      </c>
      <c r="C27" s="108">
        <v>4848</v>
      </c>
      <c r="D27" s="108">
        <v>2154</v>
      </c>
      <c r="E27" s="108">
        <v>4988</v>
      </c>
      <c r="F27" s="108">
        <v>2580</v>
      </c>
    </row>
    <row r="28" spans="2:8">
      <c r="B28" s="17" t="s">
        <v>88</v>
      </c>
      <c r="C28" s="105">
        <v>687</v>
      </c>
      <c r="D28" s="105">
        <v>454</v>
      </c>
      <c r="E28" s="105">
        <v>777</v>
      </c>
      <c r="F28" s="105">
        <v>532</v>
      </c>
    </row>
    <row r="29" spans="2:8">
      <c r="B29" s="17" t="s">
        <v>7</v>
      </c>
      <c r="C29" s="109">
        <v>23106</v>
      </c>
      <c r="D29" s="109">
        <v>20437</v>
      </c>
      <c r="E29" s="109">
        <v>24550</v>
      </c>
      <c r="F29" s="109">
        <v>21578</v>
      </c>
    </row>
    <row r="31" spans="2:8">
      <c r="B31" s="5" t="s">
        <v>664</v>
      </c>
    </row>
    <row r="32" spans="2:8" ht="14.5" thickBot="1"/>
    <row r="33" spans="2:3" ht="14.5" thickBot="1">
      <c r="B33" s="368" t="s">
        <v>703</v>
      </c>
      <c r="C33" s="369"/>
    </row>
  </sheetData>
  <mergeCells count="5">
    <mergeCell ref="B33:C33"/>
    <mergeCell ref="C4:E4"/>
    <mergeCell ref="F4:H4"/>
    <mergeCell ref="C23:D23"/>
    <mergeCell ref="E23:F23"/>
  </mergeCells>
  <hyperlinks>
    <hyperlink ref="B33" location="CONTENTS!A1" display="RETURN TO CONTENTS PAGE"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7030A0"/>
  </sheetPr>
  <dimension ref="A1:Q13"/>
  <sheetViews>
    <sheetView workbookViewId="0"/>
  </sheetViews>
  <sheetFormatPr defaultRowHeight="14"/>
  <cols>
    <col min="2" max="2" width="14.6640625" customWidth="1"/>
    <col min="3" max="3" width="17.58203125" customWidth="1"/>
  </cols>
  <sheetData>
    <row r="1" spans="1:17">
      <c r="A1" s="66" t="s">
        <v>1094</v>
      </c>
    </row>
    <row r="3" spans="1:17">
      <c r="A3" s="24" t="s">
        <v>432</v>
      </c>
      <c r="B3" s="221">
        <v>43466</v>
      </c>
      <c r="C3" s="221">
        <v>43497</v>
      </c>
      <c r="D3" s="221">
        <v>43525</v>
      </c>
      <c r="E3" s="221">
        <v>43556</v>
      </c>
      <c r="F3" s="221">
        <v>43586</v>
      </c>
      <c r="G3" s="221">
        <v>43617</v>
      </c>
      <c r="H3" s="221">
        <v>43647</v>
      </c>
      <c r="I3" s="221">
        <v>43678</v>
      </c>
      <c r="J3" s="221">
        <v>43709</v>
      </c>
      <c r="K3" s="221">
        <v>43739</v>
      </c>
      <c r="L3" s="221">
        <v>43770</v>
      </c>
      <c r="M3" s="221">
        <v>43800</v>
      </c>
      <c r="N3" s="221">
        <v>44166</v>
      </c>
      <c r="O3" s="221">
        <v>44531</v>
      </c>
      <c r="P3" s="221">
        <v>44896</v>
      </c>
      <c r="Q3" s="221">
        <v>45261</v>
      </c>
    </row>
    <row r="4" spans="1:17">
      <c r="A4" s="17" t="s">
        <v>443</v>
      </c>
      <c r="B4" s="57">
        <v>7</v>
      </c>
      <c r="C4" s="57">
        <v>8</v>
      </c>
      <c r="D4" s="57">
        <v>8</v>
      </c>
      <c r="E4" s="57">
        <v>7</v>
      </c>
      <c r="F4" s="57">
        <v>8</v>
      </c>
      <c r="G4" s="57">
        <v>8</v>
      </c>
      <c r="H4" s="57">
        <v>5</v>
      </c>
      <c r="I4" s="57">
        <v>6</v>
      </c>
      <c r="J4" s="57">
        <v>4</v>
      </c>
      <c r="K4" s="57">
        <v>6</v>
      </c>
      <c r="L4" s="57">
        <v>5</v>
      </c>
      <c r="M4" s="57">
        <v>10</v>
      </c>
      <c r="N4" s="57">
        <v>8</v>
      </c>
      <c r="O4" s="57">
        <v>7</v>
      </c>
      <c r="P4" s="57">
        <v>1</v>
      </c>
      <c r="Q4" s="255">
        <v>9.1</v>
      </c>
    </row>
    <row r="5" spans="1:17">
      <c r="A5" s="17" t="s">
        <v>444</v>
      </c>
      <c r="B5" s="57">
        <v>21</v>
      </c>
      <c r="C5" s="57">
        <v>26</v>
      </c>
      <c r="D5" s="57">
        <v>39</v>
      </c>
      <c r="E5" s="57">
        <v>40</v>
      </c>
      <c r="F5" s="57">
        <v>38</v>
      </c>
      <c r="G5" s="57">
        <v>47</v>
      </c>
      <c r="H5" s="57">
        <v>44</v>
      </c>
      <c r="I5" s="57">
        <v>35</v>
      </c>
      <c r="J5" s="57">
        <v>35</v>
      </c>
      <c r="K5" s="57">
        <v>36</v>
      </c>
      <c r="L5" s="57">
        <v>33</v>
      </c>
      <c r="M5" s="57">
        <v>32</v>
      </c>
      <c r="N5" s="57">
        <v>37</v>
      </c>
      <c r="O5" s="57">
        <v>31</v>
      </c>
      <c r="P5" s="57">
        <v>32</v>
      </c>
      <c r="Q5" s="255">
        <v>29</v>
      </c>
    </row>
    <row r="6" spans="1:17">
      <c r="A6" s="17" t="s">
        <v>445</v>
      </c>
      <c r="B6" s="57">
        <v>25</v>
      </c>
      <c r="C6" s="57">
        <v>26</v>
      </c>
      <c r="D6" s="57">
        <v>26</v>
      </c>
      <c r="E6" s="57">
        <v>22</v>
      </c>
      <c r="F6" s="57">
        <v>25</v>
      </c>
      <c r="G6" s="57">
        <v>29</v>
      </c>
      <c r="H6" s="57">
        <v>26</v>
      </c>
      <c r="I6" s="57">
        <v>32</v>
      </c>
      <c r="J6" s="57">
        <v>34</v>
      </c>
      <c r="K6" s="57">
        <v>28</v>
      </c>
      <c r="L6" s="57">
        <v>28</v>
      </c>
      <c r="M6" s="57">
        <v>29</v>
      </c>
      <c r="N6" s="57">
        <v>32</v>
      </c>
      <c r="O6" s="57">
        <v>20</v>
      </c>
      <c r="P6" s="57">
        <v>29</v>
      </c>
      <c r="Q6" s="255">
        <v>28.25</v>
      </c>
    </row>
    <row r="7" spans="1:17">
      <c r="A7" s="17" t="s">
        <v>446</v>
      </c>
      <c r="B7" s="57">
        <v>18</v>
      </c>
      <c r="C7" s="57">
        <v>19</v>
      </c>
      <c r="D7" s="57">
        <v>24</v>
      </c>
      <c r="E7" s="57">
        <v>23</v>
      </c>
      <c r="F7" s="57">
        <v>24</v>
      </c>
      <c r="G7" s="57">
        <v>24</v>
      </c>
      <c r="H7" s="57">
        <v>25</v>
      </c>
      <c r="I7" s="57">
        <v>25</v>
      </c>
      <c r="J7" s="57">
        <v>23</v>
      </c>
      <c r="K7" s="57">
        <v>24</v>
      </c>
      <c r="L7" s="57">
        <v>24</v>
      </c>
      <c r="M7" s="57">
        <v>20</v>
      </c>
      <c r="N7" s="57">
        <v>17</v>
      </c>
      <c r="O7" s="57">
        <v>18</v>
      </c>
      <c r="P7" s="57">
        <v>21</v>
      </c>
      <c r="Q7" s="255">
        <v>18.329999999999998</v>
      </c>
    </row>
    <row r="8" spans="1:17">
      <c r="A8" s="17" t="s">
        <v>867</v>
      </c>
      <c r="B8" s="57"/>
      <c r="C8" s="57"/>
      <c r="D8" s="57"/>
      <c r="E8" s="57"/>
      <c r="F8" s="57"/>
      <c r="G8" s="57"/>
      <c r="H8" s="57"/>
      <c r="I8" s="57"/>
      <c r="J8" s="57"/>
      <c r="K8" s="57"/>
      <c r="L8" s="57"/>
      <c r="M8" s="57"/>
      <c r="N8" s="57">
        <v>20</v>
      </c>
      <c r="O8" s="57">
        <v>20</v>
      </c>
      <c r="P8" s="57">
        <v>18</v>
      </c>
      <c r="Q8" s="255">
        <v>15.58</v>
      </c>
    </row>
    <row r="9" spans="1:17">
      <c r="A9" s="17" t="s">
        <v>758</v>
      </c>
      <c r="B9" s="57">
        <v>12</v>
      </c>
      <c r="C9" s="57">
        <v>12</v>
      </c>
      <c r="D9" s="57">
        <v>13</v>
      </c>
      <c r="E9" s="57">
        <v>10</v>
      </c>
      <c r="F9" s="57">
        <v>12</v>
      </c>
      <c r="G9" s="57">
        <v>12</v>
      </c>
      <c r="H9" s="57">
        <v>13</v>
      </c>
      <c r="I9" s="57">
        <v>9</v>
      </c>
      <c r="J9" s="57">
        <v>9</v>
      </c>
      <c r="K9" s="57">
        <v>11</v>
      </c>
      <c r="L9" s="57">
        <v>11</v>
      </c>
      <c r="M9" s="57">
        <v>9</v>
      </c>
    </row>
    <row r="10" spans="1:17">
      <c r="A10" s="17" t="s">
        <v>759</v>
      </c>
      <c r="B10" s="57">
        <v>7</v>
      </c>
      <c r="C10" s="57">
        <v>8</v>
      </c>
      <c r="D10" s="57">
        <v>7</v>
      </c>
      <c r="E10" s="57">
        <v>7</v>
      </c>
      <c r="F10" s="57">
        <v>8</v>
      </c>
      <c r="G10" s="57">
        <v>7</v>
      </c>
      <c r="H10" s="57">
        <v>6</v>
      </c>
      <c r="I10" s="57">
        <v>6</v>
      </c>
      <c r="J10" s="57">
        <v>6</v>
      </c>
      <c r="K10" s="57">
        <v>6</v>
      </c>
      <c r="L10" s="57">
        <v>6</v>
      </c>
      <c r="M10" s="57">
        <v>6</v>
      </c>
      <c r="N10" s="57"/>
      <c r="O10" s="57"/>
      <c r="P10" s="57"/>
      <c r="Q10" s="57"/>
    </row>
    <row r="11" spans="1:17">
      <c r="A11" s="4" t="s">
        <v>7</v>
      </c>
      <c r="B11" s="17">
        <v>92</v>
      </c>
      <c r="C11" s="17">
        <v>93</v>
      </c>
      <c r="D11" s="17">
        <v>100</v>
      </c>
      <c r="E11" s="17">
        <v>108</v>
      </c>
      <c r="F11" s="17">
        <v>109</v>
      </c>
      <c r="G11" s="17">
        <v>104</v>
      </c>
      <c r="H11" s="17">
        <v>110</v>
      </c>
      <c r="I11" s="17">
        <v>106</v>
      </c>
      <c r="J11" s="17">
        <v>100</v>
      </c>
      <c r="K11" s="17">
        <v>100</v>
      </c>
      <c r="L11" s="17">
        <v>95</v>
      </c>
      <c r="M11" s="17">
        <v>89</v>
      </c>
      <c r="N11" s="17">
        <v>114</v>
      </c>
      <c r="O11" s="17">
        <v>96</v>
      </c>
      <c r="P11" s="17">
        <v>101</v>
      </c>
      <c r="Q11" s="17">
        <v>100</v>
      </c>
    </row>
    <row r="12" spans="1:17" ht="14.5" thickBot="1">
      <c r="B12" t="s">
        <v>1036</v>
      </c>
    </row>
    <row r="13" spans="1:17" ht="14.5" thickBot="1">
      <c r="B13" s="368" t="s">
        <v>703</v>
      </c>
      <c r="C13" s="369"/>
    </row>
  </sheetData>
  <mergeCells count="1">
    <mergeCell ref="B13:C13"/>
  </mergeCells>
  <hyperlinks>
    <hyperlink ref="B13" location="CONTENTS!A1" display="RETURN TO CONTENTS PAGE" xr:uid="{00000000-0004-0000-4500-000000000000}"/>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7030A0"/>
  </sheetPr>
  <dimension ref="A1:Q14"/>
  <sheetViews>
    <sheetView zoomScale="90" zoomScaleNormal="90" workbookViewId="0"/>
  </sheetViews>
  <sheetFormatPr defaultRowHeight="14"/>
  <cols>
    <col min="1" max="1" width="19.58203125" customWidth="1"/>
    <col min="2" max="2" width="13" customWidth="1"/>
    <col min="3" max="3" width="11.58203125" customWidth="1"/>
    <col min="6" max="6" width="12.08203125" customWidth="1"/>
    <col min="14" max="14" width="8.58203125"/>
  </cols>
  <sheetData>
    <row r="1" spans="1:17">
      <c r="A1" s="12" t="s">
        <v>1095</v>
      </c>
    </row>
    <row r="3" spans="1:17">
      <c r="A3" s="24" t="s">
        <v>447</v>
      </c>
      <c r="B3" s="240">
        <v>43466</v>
      </c>
      <c r="C3" s="240">
        <v>43497</v>
      </c>
      <c r="D3" s="240">
        <v>43525</v>
      </c>
      <c r="E3" s="240">
        <v>43556</v>
      </c>
      <c r="F3" s="240">
        <v>43586</v>
      </c>
      <c r="G3" s="240">
        <v>43617</v>
      </c>
      <c r="H3" s="240">
        <v>43647</v>
      </c>
      <c r="I3" s="240">
        <v>43678</v>
      </c>
      <c r="J3" s="240">
        <v>43709</v>
      </c>
      <c r="K3" s="240">
        <v>43739</v>
      </c>
      <c r="L3" s="240">
        <v>43770</v>
      </c>
      <c r="M3" s="240">
        <v>43800</v>
      </c>
      <c r="N3" s="240">
        <v>43831</v>
      </c>
      <c r="O3" s="240">
        <v>44531</v>
      </c>
      <c r="P3" s="240">
        <v>44896</v>
      </c>
      <c r="Q3" s="240">
        <v>45261</v>
      </c>
    </row>
    <row r="4" spans="1:17">
      <c r="A4" s="20" t="s">
        <v>448</v>
      </c>
      <c r="B4" s="20">
        <v>37</v>
      </c>
      <c r="C4" s="20">
        <v>39</v>
      </c>
      <c r="D4" s="20">
        <v>47</v>
      </c>
      <c r="E4" s="20">
        <v>45</v>
      </c>
      <c r="F4" s="20">
        <v>50</v>
      </c>
      <c r="G4" s="20">
        <v>55</v>
      </c>
      <c r="H4" s="20">
        <v>52</v>
      </c>
      <c r="I4" s="20">
        <v>50</v>
      </c>
      <c r="J4" s="20">
        <v>51</v>
      </c>
      <c r="K4" s="20">
        <v>52</v>
      </c>
      <c r="L4" s="20">
        <v>54</v>
      </c>
      <c r="M4" s="20">
        <v>52</v>
      </c>
      <c r="N4" s="20">
        <v>47</v>
      </c>
      <c r="O4" s="20">
        <v>42</v>
      </c>
      <c r="P4" s="20">
        <v>41</v>
      </c>
      <c r="Q4" s="30">
        <v>41.5</v>
      </c>
    </row>
    <row r="5" spans="1:17">
      <c r="A5" s="20" t="s">
        <v>452</v>
      </c>
      <c r="B5" s="20">
        <v>7</v>
      </c>
      <c r="C5" s="20">
        <v>7</v>
      </c>
      <c r="D5" s="20">
        <v>9</v>
      </c>
      <c r="E5" s="20">
        <v>9</v>
      </c>
      <c r="F5" s="20">
        <v>12</v>
      </c>
      <c r="G5" s="20">
        <v>10</v>
      </c>
      <c r="H5" s="20">
        <v>10</v>
      </c>
      <c r="I5" s="20">
        <v>11</v>
      </c>
      <c r="J5" s="20">
        <v>8</v>
      </c>
      <c r="K5" s="20">
        <v>9</v>
      </c>
      <c r="L5" s="20">
        <v>7</v>
      </c>
      <c r="M5" s="20">
        <v>11</v>
      </c>
      <c r="N5" s="20">
        <v>14</v>
      </c>
      <c r="O5" s="20">
        <v>7</v>
      </c>
      <c r="P5" s="20">
        <v>11</v>
      </c>
      <c r="Q5" s="30">
        <v>6.08</v>
      </c>
    </row>
    <row r="6" spans="1:17">
      <c r="A6" s="20" t="s">
        <v>449</v>
      </c>
      <c r="B6" s="20">
        <v>11</v>
      </c>
      <c r="C6" s="20">
        <v>12</v>
      </c>
      <c r="D6" s="20">
        <v>12</v>
      </c>
      <c r="E6" s="20">
        <v>12</v>
      </c>
      <c r="F6" s="20">
        <v>13</v>
      </c>
      <c r="G6" s="20">
        <v>19</v>
      </c>
      <c r="H6" s="20">
        <v>19</v>
      </c>
      <c r="I6" s="20">
        <v>17</v>
      </c>
      <c r="J6" s="20">
        <v>14</v>
      </c>
      <c r="K6" s="20">
        <v>11</v>
      </c>
      <c r="L6" s="20">
        <v>10</v>
      </c>
      <c r="M6" s="20">
        <v>10</v>
      </c>
      <c r="N6" s="20">
        <v>7</v>
      </c>
      <c r="O6" s="20">
        <v>8</v>
      </c>
      <c r="P6" s="20">
        <v>23</v>
      </c>
      <c r="Q6" s="30">
        <v>18.579999999999998</v>
      </c>
    </row>
    <row r="7" spans="1:17">
      <c r="A7" s="20" t="s">
        <v>451</v>
      </c>
      <c r="B7" s="20">
        <v>14</v>
      </c>
      <c r="C7" s="20">
        <v>14</v>
      </c>
      <c r="D7" s="20">
        <v>15</v>
      </c>
      <c r="E7" s="20">
        <v>15</v>
      </c>
      <c r="F7" s="20">
        <v>15</v>
      </c>
      <c r="G7" s="20">
        <v>14</v>
      </c>
      <c r="H7" s="20">
        <v>12</v>
      </c>
      <c r="I7" s="20">
        <v>10</v>
      </c>
      <c r="J7" s="20">
        <v>11</v>
      </c>
      <c r="K7" s="20">
        <v>12</v>
      </c>
      <c r="L7" s="20">
        <v>12</v>
      </c>
      <c r="M7" s="20">
        <v>13</v>
      </c>
      <c r="N7" s="20">
        <v>16</v>
      </c>
      <c r="O7" s="20">
        <v>15</v>
      </c>
      <c r="P7" s="20">
        <v>18</v>
      </c>
      <c r="Q7" s="30">
        <v>18</v>
      </c>
    </row>
    <row r="8" spans="1:17">
      <c r="A8" s="20" t="s">
        <v>453</v>
      </c>
      <c r="B8" s="20">
        <v>3</v>
      </c>
      <c r="C8" s="20">
        <v>6</v>
      </c>
      <c r="D8" s="20">
        <v>9</v>
      </c>
      <c r="E8" s="20">
        <v>7</v>
      </c>
      <c r="F8" s="20">
        <v>6</v>
      </c>
      <c r="G8" s="20">
        <v>6</v>
      </c>
      <c r="H8" s="20">
        <v>6</v>
      </c>
      <c r="I8" s="20">
        <v>8</v>
      </c>
      <c r="J8" s="20">
        <v>9</v>
      </c>
      <c r="K8" s="20">
        <v>10</v>
      </c>
      <c r="L8" s="20">
        <v>11</v>
      </c>
      <c r="M8" s="20">
        <v>8</v>
      </c>
      <c r="N8" s="20">
        <v>4</v>
      </c>
      <c r="O8" s="20">
        <v>3</v>
      </c>
      <c r="P8" s="20">
        <v>4</v>
      </c>
      <c r="Q8" s="30">
        <v>8.41</v>
      </c>
    </row>
    <row r="9" spans="1:17">
      <c r="A9" s="20" t="s">
        <v>450</v>
      </c>
      <c r="B9" s="20">
        <v>18</v>
      </c>
      <c r="C9" s="20">
        <v>21</v>
      </c>
      <c r="D9" s="20">
        <v>25</v>
      </c>
      <c r="E9" s="20">
        <v>21</v>
      </c>
      <c r="F9" s="20">
        <v>19</v>
      </c>
      <c r="G9" s="20">
        <v>23</v>
      </c>
      <c r="H9" s="20">
        <v>20</v>
      </c>
      <c r="I9" s="20">
        <v>17</v>
      </c>
      <c r="J9" s="20">
        <v>18</v>
      </c>
      <c r="K9" s="20">
        <v>17</v>
      </c>
      <c r="L9" s="20">
        <v>13</v>
      </c>
      <c r="M9" s="20">
        <v>12</v>
      </c>
      <c r="N9" s="20">
        <v>24</v>
      </c>
      <c r="O9" s="20">
        <v>19</v>
      </c>
      <c r="P9" s="20">
        <v>1</v>
      </c>
      <c r="Q9" s="30">
        <v>1.3</v>
      </c>
    </row>
    <row r="10" spans="1:17">
      <c r="A10" t="s">
        <v>866</v>
      </c>
      <c r="B10" s="20"/>
      <c r="C10" s="20"/>
      <c r="D10" s="20"/>
      <c r="E10" s="20"/>
      <c r="F10" s="20"/>
      <c r="G10" s="20"/>
      <c r="H10" s="20"/>
      <c r="I10" s="20"/>
      <c r="J10" s="20"/>
      <c r="K10" s="20"/>
      <c r="L10" s="20"/>
      <c r="M10" s="20"/>
      <c r="N10" s="20">
        <v>2</v>
      </c>
      <c r="O10" s="20">
        <v>2</v>
      </c>
      <c r="P10" s="20">
        <v>3</v>
      </c>
      <c r="Q10" s="30">
        <v>3</v>
      </c>
    </row>
    <row r="11" spans="1:17">
      <c r="A11" s="21" t="s">
        <v>7</v>
      </c>
      <c r="B11" s="20">
        <v>92</v>
      </c>
      <c r="C11" s="20">
        <v>93</v>
      </c>
      <c r="D11" s="20">
        <v>100</v>
      </c>
      <c r="E11" s="20">
        <v>108</v>
      </c>
      <c r="F11" s="20">
        <v>109</v>
      </c>
      <c r="G11" s="20">
        <v>104</v>
      </c>
      <c r="H11" s="20">
        <v>110</v>
      </c>
      <c r="I11" s="20">
        <v>106</v>
      </c>
      <c r="J11" s="20">
        <v>100</v>
      </c>
      <c r="K11" s="20">
        <v>100</v>
      </c>
      <c r="L11" s="20">
        <v>95</v>
      </c>
      <c r="M11" s="20">
        <v>89</v>
      </c>
      <c r="N11" s="20">
        <v>114</v>
      </c>
      <c r="O11" s="20">
        <v>96</v>
      </c>
      <c r="P11" s="20">
        <v>101</v>
      </c>
      <c r="Q11" s="20">
        <v>97</v>
      </c>
    </row>
    <row r="12" spans="1:17">
      <c r="B12" s="5" t="s">
        <v>682</v>
      </c>
    </row>
    <row r="13" spans="1:17" ht="14.5" thickBot="1">
      <c r="B13" t="s">
        <v>1036</v>
      </c>
    </row>
    <row r="14" spans="1:17" ht="14.5" thickBot="1">
      <c r="B14" s="368" t="s">
        <v>703</v>
      </c>
      <c r="C14" s="369"/>
    </row>
  </sheetData>
  <mergeCells count="1">
    <mergeCell ref="B14:C14"/>
  </mergeCells>
  <hyperlinks>
    <hyperlink ref="B14" location="CONTENTS!A1" display="RETURN TO CONTENTS PAGE" xr:uid="{00000000-0004-0000-4600-00000000000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7030A0"/>
  </sheetPr>
  <dimension ref="A1:Q14"/>
  <sheetViews>
    <sheetView zoomScale="90" zoomScaleNormal="90" workbookViewId="0">
      <selection activeCell="A2" sqref="A2"/>
    </sheetView>
  </sheetViews>
  <sheetFormatPr defaultRowHeight="14"/>
  <cols>
    <col min="1" max="1" width="18.83203125" customWidth="1"/>
    <col min="2" max="2" width="16.83203125" customWidth="1"/>
    <col min="3" max="3" width="10.58203125" customWidth="1"/>
    <col min="6" max="6" width="10.1640625" customWidth="1"/>
    <col min="14" max="14" width="8.58203125"/>
  </cols>
  <sheetData>
    <row r="1" spans="1:17">
      <c r="A1" s="66" t="s">
        <v>1096</v>
      </c>
    </row>
    <row r="3" spans="1:17">
      <c r="A3" s="21" t="s">
        <v>454</v>
      </c>
      <c r="B3" s="241">
        <v>43466</v>
      </c>
      <c r="C3" s="241">
        <v>43497</v>
      </c>
      <c r="D3" s="241">
        <v>43525</v>
      </c>
      <c r="E3" s="241">
        <v>43556</v>
      </c>
      <c r="F3" s="241">
        <v>43586</v>
      </c>
      <c r="G3" s="241">
        <v>43617</v>
      </c>
      <c r="H3" s="241">
        <v>43647</v>
      </c>
      <c r="I3" s="241">
        <v>43678</v>
      </c>
      <c r="J3" s="241">
        <v>43709</v>
      </c>
      <c r="K3" s="241">
        <v>43739</v>
      </c>
      <c r="L3" s="241">
        <v>43770</v>
      </c>
      <c r="M3" s="241">
        <v>43800</v>
      </c>
      <c r="N3" s="241">
        <v>43831</v>
      </c>
      <c r="O3" s="344">
        <v>44531</v>
      </c>
      <c r="P3" s="344">
        <v>44896</v>
      </c>
      <c r="Q3" s="344">
        <v>45261</v>
      </c>
    </row>
    <row r="4" spans="1:17">
      <c r="A4" s="20" t="s">
        <v>455</v>
      </c>
      <c r="B4" s="20">
        <v>19</v>
      </c>
      <c r="C4" s="20">
        <v>19</v>
      </c>
      <c r="D4" s="20">
        <v>23</v>
      </c>
      <c r="E4" s="20">
        <v>16</v>
      </c>
      <c r="F4" s="20">
        <v>18</v>
      </c>
      <c r="G4" s="20">
        <v>24</v>
      </c>
      <c r="H4" s="20">
        <v>22</v>
      </c>
      <c r="I4" s="20">
        <v>23</v>
      </c>
      <c r="J4" s="20">
        <v>16</v>
      </c>
      <c r="K4" s="20">
        <v>14</v>
      </c>
      <c r="L4" s="20">
        <v>11</v>
      </c>
      <c r="M4" s="20">
        <v>7</v>
      </c>
      <c r="N4" s="20">
        <v>24</v>
      </c>
      <c r="O4" s="20">
        <v>0</v>
      </c>
      <c r="P4" s="20">
        <v>19</v>
      </c>
      <c r="Q4" s="30">
        <v>24.5</v>
      </c>
    </row>
    <row r="5" spans="1:17">
      <c r="A5" s="20" t="s">
        <v>742</v>
      </c>
      <c r="B5" s="20">
        <v>3</v>
      </c>
      <c r="C5" s="20">
        <v>7</v>
      </c>
      <c r="D5" s="20">
        <v>15</v>
      </c>
      <c r="E5" s="20">
        <v>15</v>
      </c>
      <c r="F5" s="20">
        <v>17</v>
      </c>
      <c r="G5" s="20">
        <v>19</v>
      </c>
      <c r="H5" s="20">
        <v>17</v>
      </c>
      <c r="I5" s="20">
        <v>18</v>
      </c>
      <c r="J5" s="20">
        <v>18</v>
      </c>
      <c r="K5" s="20">
        <v>22</v>
      </c>
      <c r="L5" s="20">
        <v>26</v>
      </c>
      <c r="M5" s="20">
        <v>31</v>
      </c>
      <c r="N5" s="20">
        <v>1</v>
      </c>
      <c r="O5" s="20">
        <v>13</v>
      </c>
      <c r="P5" s="20">
        <v>0</v>
      </c>
      <c r="Q5" s="30">
        <v>0.4</v>
      </c>
    </row>
    <row r="6" spans="1:17">
      <c r="A6" s="20" t="s">
        <v>456</v>
      </c>
      <c r="B6" s="20">
        <v>2</v>
      </c>
      <c r="C6" s="20">
        <v>7</v>
      </c>
      <c r="D6" s="20">
        <v>9</v>
      </c>
      <c r="E6" s="20">
        <v>6</v>
      </c>
      <c r="F6" s="20">
        <v>4</v>
      </c>
      <c r="G6" s="20">
        <v>9</v>
      </c>
      <c r="H6" s="20">
        <v>9</v>
      </c>
      <c r="I6" s="20">
        <v>6</v>
      </c>
      <c r="J6" s="20">
        <v>6</v>
      </c>
      <c r="K6" s="20">
        <v>6</v>
      </c>
      <c r="L6" s="20">
        <v>5</v>
      </c>
      <c r="M6" s="20">
        <v>5</v>
      </c>
      <c r="N6" s="20">
        <v>5</v>
      </c>
      <c r="O6" s="20">
        <v>5</v>
      </c>
      <c r="P6" s="20">
        <v>6</v>
      </c>
      <c r="Q6" s="30">
        <v>0.9</v>
      </c>
    </row>
    <row r="7" spans="1:17">
      <c r="A7" s="20" t="s">
        <v>457</v>
      </c>
      <c r="B7" s="20">
        <v>5</v>
      </c>
      <c r="C7" s="20">
        <v>5</v>
      </c>
      <c r="D7" s="20">
        <v>7</v>
      </c>
      <c r="E7" s="20">
        <v>7</v>
      </c>
      <c r="F7" s="20">
        <v>9</v>
      </c>
      <c r="G7" s="20">
        <v>9</v>
      </c>
      <c r="H7" s="20">
        <v>8</v>
      </c>
      <c r="I7" s="20">
        <v>6</v>
      </c>
      <c r="J7" s="20">
        <v>6</v>
      </c>
      <c r="K7" s="20">
        <v>6</v>
      </c>
      <c r="L7" s="20">
        <v>3</v>
      </c>
      <c r="M7" s="20">
        <v>2</v>
      </c>
      <c r="N7" s="20">
        <v>5</v>
      </c>
      <c r="O7" s="20">
        <v>1</v>
      </c>
      <c r="P7" s="20">
        <v>5</v>
      </c>
      <c r="Q7" s="30">
        <v>1.4</v>
      </c>
    </row>
    <row r="8" spans="1:17">
      <c r="A8" s="20" t="s">
        <v>458</v>
      </c>
      <c r="B8" s="20">
        <v>25</v>
      </c>
      <c r="C8" s="20">
        <v>27</v>
      </c>
      <c r="D8" s="20">
        <v>27</v>
      </c>
      <c r="E8" s="20">
        <v>27</v>
      </c>
      <c r="F8" s="20">
        <v>30</v>
      </c>
      <c r="G8" s="20">
        <v>28</v>
      </c>
      <c r="H8" s="20">
        <v>26</v>
      </c>
      <c r="I8" s="20">
        <v>24</v>
      </c>
      <c r="J8" s="20">
        <v>24</v>
      </c>
      <c r="K8" s="20">
        <v>23</v>
      </c>
      <c r="L8" s="20">
        <v>21</v>
      </c>
      <c r="M8" s="20">
        <v>19</v>
      </c>
      <c r="N8" s="20">
        <v>29</v>
      </c>
      <c r="O8" s="20">
        <v>21</v>
      </c>
      <c r="P8" s="20">
        <v>26</v>
      </c>
      <c r="Q8" s="30">
        <v>29.25</v>
      </c>
    </row>
    <row r="9" spans="1:17">
      <c r="A9" s="20" t="s">
        <v>459</v>
      </c>
      <c r="B9" s="20">
        <v>25</v>
      </c>
      <c r="C9" s="20">
        <v>23</v>
      </c>
      <c r="D9" s="20">
        <v>24</v>
      </c>
      <c r="E9" s="20">
        <v>26</v>
      </c>
      <c r="F9" s="20">
        <v>26</v>
      </c>
      <c r="G9" s="20">
        <v>27</v>
      </c>
      <c r="H9" s="20">
        <v>26</v>
      </c>
      <c r="I9" s="20">
        <v>25</v>
      </c>
      <c r="J9" s="20">
        <v>31</v>
      </c>
      <c r="K9" s="20">
        <v>30</v>
      </c>
      <c r="L9" s="20">
        <v>31</v>
      </c>
      <c r="M9" s="20">
        <v>31</v>
      </c>
      <c r="N9" s="20">
        <v>38</v>
      </c>
      <c r="O9" s="20">
        <v>44</v>
      </c>
      <c r="P9" s="20">
        <v>34</v>
      </c>
      <c r="Q9" s="30">
        <v>32.5</v>
      </c>
    </row>
    <row r="10" spans="1:17">
      <c r="A10" s="20" t="s">
        <v>460</v>
      </c>
      <c r="B10" s="20">
        <v>10</v>
      </c>
      <c r="C10" s="20">
        <v>10</v>
      </c>
      <c r="D10" s="20">
        <v>11</v>
      </c>
      <c r="E10" s="20">
        <v>11</v>
      </c>
      <c r="F10" s="20">
        <v>10</v>
      </c>
      <c r="G10" s="20">
        <v>10</v>
      </c>
      <c r="H10" s="20">
        <v>10</v>
      </c>
      <c r="I10" s="20">
        <v>10</v>
      </c>
      <c r="J10" s="20">
        <v>10</v>
      </c>
      <c r="K10" s="20">
        <v>10</v>
      </c>
      <c r="L10" s="20">
        <v>10</v>
      </c>
      <c r="M10" s="20">
        <v>11</v>
      </c>
      <c r="N10" s="20">
        <v>12</v>
      </c>
      <c r="O10" s="20">
        <v>12</v>
      </c>
      <c r="P10" s="20">
        <v>8</v>
      </c>
      <c r="Q10" s="30">
        <v>10.16</v>
      </c>
    </row>
    <row r="11" spans="1:17">
      <c r="A11" s="20" t="s">
        <v>47</v>
      </c>
      <c r="B11" s="20">
        <v>1</v>
      </c>
      <c r="C11" s="20">
        <v>1</v>
      </c>
      <c r="D11" s="20">
        <v>1</v>
      </c>
      <c r="E11" s="20">
        <v>1</v>
      </c>
      <c r="F11" s="20">
        <v>1</v>
      </c>
      <c r="G11" s="20">
        <v>1</v>
      </c>
      <c r="H11" s="20">
        <v>1</v>
      </c>
      <c r="I11" s="20">
        <v>1</v>
      </c>
      <c r="J11" s="20">
        <v>0</v>
      </c>
      <c r="K11" s="20">
        <v>0</v>
      </c>
      <c r="L11" s="20">
        <v>0</v>
      </c>
      <c r="M11" s="20">
        <v>0</v>
      </c>
      <c r="N11" s="20"/>
      <c r="O11" s="20"/>
      <c r="P11" s="20">
        <v>3</v>
      </c>
      <c r="Q11" s="30">
        <v>2.25</v>
      </c>
    </row>
    <row r="12" spans="1:17">
      <c r="A12" s="21" t="s">
        <v>7</v>
      </c>
      <c r="B12" s="20">
        <f>SUM(B4:B11)</f>
        <v>90</v>
      </c>
      <c r="C12" s="20">
        <f t="shared" ref="C12:L12" si="0">SUM(C4:C11)</f>
        <v>99</v>
      </c>
      <c r="D12" s="20">
        <f t="shared" si="0"/>
        <v>117</v>
      </c>
      <c r="E12" s="20">
        <f t="shared" si="0"/>
        <v>109</v>
      </c>
      <c r="F12" s="20">
        <f t="shared" si="0"/>
        <v>115</v>
      </c>
      <c r="G12" s="20">
        <f t="shared" si="0"/>
        <v>127</v>
      </c>
      <c r="H12" s="20">
        <f t="shared" si="0"/>
        <v>119</v>
      </c>
      <c r="I12" s="20">
        <f t="shared" si="0"/>
        <v>113</v>
      </c>
      <c r="J12" s="20">
        <f t="shared" si="0"/>
        <v>111</v>
      </c>
      <c r="K12" s="20">
        <f t="shared" si="0"/>
        <v>111</v>
      </c>
      <c r="L12" s="20">
        <f t="shared" si="0"/>
        <v>107</v>
      </c>
      <c r="M12" s="20">
        <f>SUM(M4:M11)</f>
        <v>106</v>
      </c>
      <c r="N12" s="20">
        <f>SUM(N4:N11)</f>
        <v>114</v>
      </c>
      <c r="O12" s="23">
        <v>96</v>
      </c>
      <c r="P12" s="23">
        <v>101</v>
      </c>
      <c r="Q12" s="23">
        <v>101</v>
      </c>
    </row>
    <row r="13" spans="1:17" ht="14.5" thickBot="1">
      <c r="B13" t="s">
        <v>1036</v>
      </c>
    </row>
    <row r="14" spans="1:17" ht="14.5" thickBot="1">
      <c r="B14" s="368" t="s">
        <v>703</v>
      </c>
      <c r="C14" s="369"/>
    </row>
  </sheetData>
  <mergeCells count="1">
    <mergeCell ref="B14:C14"/>
  </mergeCells>
  <hyperlinks>
    <hyperlink ref="B14" location="CONTENTS!A1" display="RETURN TO CONTENTS PAGE" xr:uid="{00000000-0004-0000-4700-000000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7030A0"/>
  </sheetPr>
  <dimension ref="A1:S20"/>
  <sheetViews>
    <sheetView workbookViewId="0">
      <selection activeCell="A2" sqref="A2"/>
    </sheetView>
  </sheetViews>
  <sheetFormatPr defaultRowHeight="14"/>
  <cols>
    <col min="2" max="3" width="14.58203125" customWidth="1"/>
    <col min="4" max="7" width="14.58203125" hidden="1" customWidth="1"/>
    <col min="8" max="11" width="14.58203125" customWidth="1"/>
    <col min="12" max="12" width="16.1640625" customWidth="1"/>
    <col min="13" max="13" width="14.5" customWidth="1"/>
    <col min="14" max="14" width="11.08203125" customWidth="1"/>
    <col min="15" max="15" width="13.1640625" customWidth="1"/>
    <col min="16" max="16" width="13.5" customWidth="1"/>
    <col min="17" max="17" width="14.33203125" customWidth="1"/>
    <col min="18" max="18" width="12.33203125" customWidth="1"/>
    <col min="19" max="19" width="12.83203125" customWidth="1"/>
  </cols>
  <sheetData>
    <row r="1" spans="1:19">
      <c r="A1" s="66" t="s">
        <v>1097</v>
      </c>
    </row>
    <row r="3" spans="1:19">
      <c r="B3" s="21" t="s">
        <v>461</v>
      </c>
      <c r="C3" s="21" t="s">
        <v>462</v>
      </c>
      <c r="D3" s="21" t="s">
        <v>238</v>
      </c>
      <c r="E3" s="64" t="s">
        <v>239</v>
      </c>
      <c r="F3" s="64" t="s">
        <v>240</v>
      </c>
      <c r="G3" s="64" t="s">
        <v>0</v>
      </c>
      <c r="H3" s="64" t="s">
        <v>1</v>
      </c>
      <c r="I3" s="64" t="s">
        <v>2</v>
      </c>
      <c r="J3" s="64" t="s">
        <v>178</v>
      </c>
      <c r="K3" s="64" t="s">
        <v>241</v>
      </c>
      <c r="L3" s="64" t="s">
        <v>411</v>
      </c>
      <c r="M3" s="64" t="s">
        <v>729</v>
      </c>
      <c r="N3" s="64" t="s">
        <v>741</v>
      </c>
      <c r="O3" s="64" t="s">
        <v>755</v>
      </c>
      <c r="P3" s="64" t="s">
        <v>846</v>
      </c>
      <c r="Q3" s="64" t="s">
        <v>873</v>
      </c>
      <c r="R3" s="64" t="s">
        <v>939</v>
      </c>
      <c r="S3" s="64" t="s">
        <v>991</v>
      </c>
    </row>
    <row r="4" spans="1:19">
      <c r="B4" s="20" t="s">
        <v>463</v>
      </c>
      <c r="C4" s="20" t="s">
        <v>464</v>
      </c>
      <c r="D4" s="23">
        <v>288.54000000000002</v>
      </c>
      <c r="E4" s="23">
        <v>889.29</v>
      </c>
      <c r="F4" s="23">
        <v>288.7</v>
      </c>
      <c r="G4" s="23">
        <v>141.4</v>
      </c>
      <c r="H4" s="23">
        <v>380</v>
      </c>
      <c r="I4" s="23">
        <v>156.5</v>
      </c>
      <c r="J4" s="23">
        <v>743.9</v>
      </c>
      <c r="K4" s="23">
        <v>280.16199999999998</v>
      </c>
      <c r="L4" s="282">
        <v>431.4</v>
      </c>
      <c r="M4" s="282">
        <v>624.29999999999995</v>
      </c>
      <c r="N4" s="23">
        <v>573.70000000000005</v>
      </c>
      <c r="O4" s="23">
        <v>962</v>
      </c>
      <c r="P4" s="23">
        <v>438</v>
      </c>
      <c r="Q4" s="23">
        <v>93</v>
      </c>
      <c r="R4" s="23">
        <v>950</v>
      </c>
      <c r="S4" s="23">
        <v>67</v>
      </c>
    </row>
    <row r="5" spans="1:19">
      <c r="B5" s="20" t="s">
        <v>465</v>
      </c>
      <c r="C5" s="20" t="s">
        <v>464</v>
      </c>
      <c r="D5" s="23">
        <v>1265.1400000000001</v>
      </c>
      <c r="E5" s="23">
        <v>2904.36</v>
      </c>
      <c r="F5" s="23">
        <v>1410.5</v>
      </c>
      <c r="G5" s="23">
        <v>1684</v>
      </c>
      <c r="H5" s="23">
        <v>606.4</v>
      </c>
      <c r="I5" s="23">
        <v>518.6</v>
      </c>
      <c r="J5" s="23">
        <v>2853.9</v>
      </c>
      <c r="K5" s="23">
        <v>18.21</v>
      </c>
      <c r="L5" s="283">
        <v>445.9</v>
      </c>
      <c r="M5" s="283">
        <v>569.20000000000005</v>
      </c>
      <c r="N5" s="23">
        <v>1862</v>
      </c>
      <c r="O5" s="23">
        <v>1295</v>
      </c>
      <c r="P5" s="23">
        <v>3837</v>
      </c>
      <c r="Q5" s="23">
        <v>1359</v>
      </c>
      <c r="R5" s="23">
        <v>1013</v>
      </c>
      <c r="S5" s="23">
        <v>1719</v>
      </c>
    </row>
    <row r="6" spans="1:19">
      <c r="B6" s="20" t="s">
        <v>466</v>
      </c>
      <c r="C6" s="20" t="s">
        <v>464</v>
      </c>
      <c r="D6" s="23">
        <v>10.7</v>
      </c>
      <c r="E6" s="23">
        <v>0</v>
      </c>
      <c r="F6" s="23">
        <v>0</v>
      </c>
      <c r="G6" s="23">
        <v>0</v>
      </c>
      <c r="H6" s="23">
        <v>0</v>
      </c>
      <c r="I6" s="23">
        <v>8.9</v>
      </c>
      <c r="J6" s="23">
        <v>7.4</v>
      </c>
      <c r="K6" s="23">
        <v>0</v>
      </c>
      <c r="L6" s="282">
        <v>0</v>
      </c>
      <c r="M6" s="282">
        <v>0</v>
      </c>
      <c r="N6" s="23"/>
      <c r="O6" s="23"/>
      <c r="P6" s="23">
        <v>10</v>
      </c>
      <c r="Q6" s="23">
        <v>1</v>
      </c>
      <c r="R6" s="23">
        <v>1</v>
      </c>
      <c r="S6" s="23"/>
    </row>
    <row r="7" spans="1:19">
      <c r="B7" s="20" t="s">
        <v>467</v>
      </c>
      <c r="C7" s="20" t="s">
        <v>464</v>
      </c>
      <c r="D7" s="23">
        <v>0</v>
      </c>
      <c r="E7" s="23">
        <v>0</v>
      </c>
      <c r="F7" s="23">
        <v>0</v>
      </c>
      <c r="G7" s="23">
        <v>0</v>
      </c>
      <c r="H7" s="23">
        <v>0</v>
      </c>
      <c r="I7" s="23">
        <v>0</v>
      </c>
      <c r="J7" s="23">
        <v>0</v>
      </c>
      <c r="K7" s="23">
        <v>1</v>
      </c>
      <c r="L7" s="283">
        <v>1</v>
      </c>
      <c r="M7" s="283">
        <v>0</v>
      </c>
      <c r="N7" s="23"/>
      <c r="O7" s="23">
        <v>34</v>
      </c>
      <c r="P7" s="23">
        <v>5</v>
      </c>
      <c r="Q7" s="23">
        <v>50</v>
      </c>
      <c r="R7" s="23">
        <v>0</v>
      </c>
      <c r="S7" s="23"/>
    </row>
    <row r="8" spans="1:19">
      <c r="B8" s="20" t="s">
        <v>468</v>
      </c>
      <c r="C8" s="20" t="s">
        <v>464</v>
      </c>
      <c r="D8" s="23">
        <v>188.7</v>
      </c>
      <c r="E8" s="23">
        <v>610.82000000000005</v>
      </c>
      <c r="F8" s="23">
        <v>13</v>
      </c>
      <c r="G8" s="23">
        <v>7</v>
      </c>
      <c r="H8" s="23">
        <v>0</v>
      </c>
      <c r="I8" s="23">
        <v>0</v>
      </c>
      <c r="J8" s="23">
        <v>736.5</v>
      </c>
      <c r="K8" s="23">
        <v>0.5</v>
      </c>
      <c r="L8" s="282">
        <v>6.2</v>
      </c>
      <c r="M8" s="282">
        <v>21.3</v>
      </c>
      <c r="N8" s="23">
        <v>219</v>
      </c>
      <c r="O8" s="23">
        <v>5.0999999999999996</v>
      </c>
      <c r="P8" s="23">
        <v>2</v>
      </c>
      <c r="Q8" s="23">
        <v>0</v>
      </c>
      <c r="R8" s="23">
        <v>1621</v>
      </c>
      <c r="S8" s="23">
        <v>10</v>
      </c>
    </row>
    <row r="9" spans="1:19">
      <c r="B9" s="20" t="s">
        <v>469</v>
      </c>
      <c r="C9" s="20" t="s">
        <v>470</v>
      </c>
      <c r="D9" s="23">
        <v>7616</v>
      </c>
      <c r="E9" s="23">
        <v>501</v>
      </c>
      <c r="F9" s="23">
        <v>1019</v>
      </c>
      <c r="G9" s="23">
        <v>1</v>
      </c>
      <c r="H9" s="23">
        <v>23</v>
      </c>
      <c r="I9" s="23">
        <v>1820.5</v>
      </c>
      <c r="J9" s="23">
        <v>1013</v>
      </c>
      <c r="K9" s="23">
        <v>765</v>
      </c>
      <c r="L9" s="283">
        <v>78.7</v>
      </c>
      <c r="M9" s="283">
        <v>1722.5</v>
      </c>
      <c r="N9" s="23">
        <v>687.6</v>
      </c>
      <c r="O9" s="23">
        <v>11054</v>
      </c>
      <c r="P9" s="23">
        <v>142</v>
      </c>
      <c r="Q9" s="23">
        <v>1571</v>
      </c>
      <c r="R9" s="23">
        <v>218</v>
      </c>
      <c r="S9" s="23">
        <v>8</v>
      </c>
    </row>
    <row r="10" spans="1:19">
      <c r="B10" s="20" t="s">
        <v>743</v>
      </c>
      <c r="C10" s="20"/>
      <c r="D10" s="23">
        <v>0</v>
      </c>
      <c r="E10" s="23">
        <v>0</v>
      </c>
      <c r="F10" s="23">
        <v>0</v>
      </c>
      <c r="G10" s="23">
        <v>0</v>
      </c>
      <c r="H10" s="23">
        <v>0</v>
      </c>
      <c r="I10" s="23">
        <v>0</v>
      </c>
      <c r="J10" s="23">
        <v>0</v>
      </c>
      <c r="K10" s="23">
        <v>0</v>
      </c>
      <c r="L10" s="283">
        <v>0</v>
      </c>
      <c r="M10" s="283">
        <v>244</v>
      </c>
      <c r="N10" s="23">
        <v>165.4</v>
      </c>
      <c r="O10" s="23">
        <v>34</v>
      </c>
      <c r="P10" s="23">
        <v>40</v>
      </c>
      <c r="Q10" s="23">
        <v>32</v>
      </c>
      <c r="R10" s="23">
        <v>4</v>
      </c>
      <c r="S10" s="23"/>
    </row>
    <row r="11" spans="1:19">
      <c r="B11" s="20" t="s">
        <v>471</v>
      </c>
      <c r="C11" s="20" t="s">
        <v>464</v>
      </c>
      <c r="D11" s="23">
        <v>6357.84</v>
      </c>
      <c r="E11" s="23">
        <v>10469.66</v>
      </c>
      <c r="F11" s="23">
        <v>7582.6</v>
      </c>
      <c r="G11" s="23">
        <v>6356.8</v>
      </c>
      <c r="H11" s="23">
        <v>7474.8</v>
      </c>
      <c r="I11" s="23">
        <v>78339.3</v>
      </c>
      <c r="J11" s="23">
        <v>27020.5</v>
      </c>
      <c r="K11" s="23">
        <v>22748.7</v>
      </c>
      <c r="L11" s="282">
        <v>27410.9</v>
      </c>
      <c r="M11" s="282">
        <v>71275.899999999994</v>
      </c>
      <c r="N11" s="23">
        <v>66600</v>
      </c>
      <c r="O11" s="23">
        <v>27311</v>
      </c>
      <c r="P11" s="23">
        <v>1089</v>
      </c>
      <c r="Q11" s="23">
        <v>1645</v>
      </c>
      <c r="R11" s="23">
        <v>1220</v>
      </c>
      <c r="S11" s="23">
        <v>365</v>
      </c>
    </row>
    <row r="12" spans="1:19">
      <c r="B12" s="20" t="s">
        <v>472</v>
      </c>
      <c r="C12" s="20" t="s">
        <v>464</v>
      </c>
      <c r="D12" s="23">
        <v>435.78</v>
      </c>
      <c r="E12" s="23">
        <v>298.02999999999997</v>
      </c>
      <c r="F12" s="23">
        <v>2316.5</v>
      </c>
      <c r="G12" s="23">
        <v>619.29999999999995</v>
      </c>
      <c r="H12" s="23">
        <v>6017.7</v>
      </c>
      <c r="I12" s="23">
        <v>6961.5</v>
      </c>
      <c r="J12" s="23">
        <v>1695.6</v>
      </c>
      <c r="K12" s="23">
        <v>3446.18</v>
      </c>
      <c r="L12" s="283">
        <v>17496.900000000001</v>
      </c>
      <c r="M12" s="283">
        <v>12308.4</v>
      </c>
      <c r="N12" s="23">
        <v>14406</v>
      </c>
      <c r="O12" s="23">
        <v>25775</v>
      </c>
      <c r="P12" s="23">
        <v>1089</v>
      </c>
      <c r="Q12" s="23">
        <v>36268</v>
      </c>
      <c r="R12" s="23">
        <v>18947</v>
      </c>
      <c r="S12" s="23">
        <v>88124</v>
      </c>
    </row>
    <row r="13" spans="1:19">
      <c r="B13" s="20" t="s">
        <v>473</v>
      </c>
      <c r="C13" s="20" t="s">
        <v>474</v>
      </c>
      <c r="D13" s="23">
        <v>0</v>
      </c>
      <c r="E13" s="23">
        <v>0</v>
      </c>
      <c r="F13" s="23">
        <v>40</v>
      </c>
      <c r="G13" s="23">
        <v>290</v>
      </c>
      <c r="H13" s="23">
        <v>125</v>
      </c>
      <c r="I13" s="23">
        <v>144</v>
      </c>
      <c r="J13" s="23">
        <v>81</v>
      </c>
      <c r="K13" s="23">
        <v>58</v>
      </c>
      <c r="L13" s="282">
        <v>50</v>
      </c>
      <c r="M13" s="282">
        <v>24</v>
      </c>
      <c r="N13" s="23">
        <v>79</v>
      </c>
      <c r="O13" s="23">
        <v>29</v>
      </c>
      <c r="P13" s="23">
        <v>6</v>
      </c>
      <c r="Q13" s="23">
        <v>90</v>
      </c>
      <c r="R13" s="23">
        <v>5</v>
      </c>
      <c r="S13" s="23">
        <v>1</v>
      </c>
    </row>
    <row r="14" spans="1:19">
      <c r="B14" s="351" t="s">
        <v>999</v>
      </c>
      <c r="C14" s="20" t="s">
        <v>464</v>
      </c>
      <c r="D14" s="23"/>
      <c r="E14" s="23"/>
      <c r="F14" s="23"/>
      <c r="G14" s="23"/>
      <c r="H14" s="23"/>
      <c r="I14" s="23"/>
      <c r="J14" s="23"/>
      <c r="K14" s="23"/>
      <c r="L14" s="282"/>
      <c r="M14" s="282"/>
      <c r="N14" s="23"/>
      <c r="O14" s="23"/>
      <c r="P14" s="23"/>
      <c r="Q14" s="23"/>
      <c r="R14" s="23">
        <v>28</v>
      </c>
      <c r="S14" s="23">
        <v>662</v>
      </c>
    </row>
    <row r="15" spans="1:19">
      <c r="B15" s="20" t="s">
        <v>998</v>
      </c>
      <c r="C15" s="20" t="s">
        <v>464</v>
      </c>
      <c r="D15" s="23">
        <v>0</v>
      </c>
      <c r="E15" s="23">
        <v>0</v>
      </c>
      <c r="F15" s="23">
        <v>425.7</v>
      </c>
      <c r="G15" s="23">
        <v>77.940000000000012</v>
      </c>
      <c r="H15" s="23">
        <v>559</v>
      </c>
      <c r="I15" s="23">
        <v>61.199999999999996</v>
      </c>
      <c r="J15" s="23">
        <v>1.04</v>
      </c>
      <c r="K15" s="23">
        <v>0</v>
      </c>
      <c r="L15" s="282">
        <v>20.9</v>
      </c>
      <c r="M15" s="282">
        <v>0</v>
      </c>
      <c r="N15" s="23">
        <v>0</v>
      </c>
      <c r="O15" s="23">
        <v>0</v>
      </c>
      <c r="P15" s="23">
        <v>0</v>
      </c>
      <c r="Q15" s="23"/>
      <c r="R15" s="23">
        <v>464</v>
      </c>
      <c r="S15" s="23">
        <v>56</v>
      </c>
    </row>
    <row r="16" spans="1:19">
      <c r="B16" s="76" t="s">
        <v>683</v>
      </c>
    </row>
    <row r="18" spans="2:3">
      <c r="B18" t="s">
        <v>684</v>
      </c>
    </row>
    <row r="19" spans="2:3" ht="14.5" thickBot="1"/>
    <row r="20" spans="2:3" ht="14.5" thickBot="1">
      <c r="B20" s="368"/>
      <c r="C20" s="369"/>
    </row>
  </sheetData>
  <mergeCells count="1">
    <mergeCell ref="B20:C20"/>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7030A0"/>
  </sheetPr>
  <dimension ref="A1:R21"/>
  <sheetViews>
    <sheetView topLeftCell="D1" workbookViewId="0">
      <selection activeCell="R17" sqref="R17"/>
    </sheetView>
  </sheetViews>
  <sheetFormatPr defaultRowHeight="14"/>
  <cols>
    <col min="2" max="4" width="14.58203125" customWidth="1"/>
    <col min="5" max="9" width="14.58203125" hidden="1" customWidth="1"/>
    <col min="10" max="10" width="14.58203125" customWidth="1"/>
    <col min="11" max="11" width="14.6640625" customWidth="1"/>
    <col min="12" max="12" width="15.08203125" customWidth="1"/>
    <col min="13" max="13" width="12" customWidth="1"/>
    <col min="14" max="14" width="12.5" customWidth="1"/>
    <col min="18" max="18" width="9" bestFit="1" customWidth="1"/>
  </cols>
  <sheetData>
    <row r="1" spans="1:18">
      <c r="A1" s="66" t="s">
        <v>1098</v>
      </c>
    </row>
    <row r="2" spans="1:18">
      <c r="B2" s="12"/>
      <c r="C2" s="12"/>
      <c r="D2" s="12"/>
      <c r="E2" s="12"/>
      <c r="F2" s="12"/>
      <c r="G2" s="12"/>
      <c r="H2" s="12"/>
      <c r="I2" s="12"/>
      <c r="J2" s="12"/>
    </row>
    <row r="3" spans="1:18">
      <c r="B3" s="21" t="s">
        <v>461</v>
      </c>
      <c r="C3" s="64" t="s">
        <v>238</v>
      </c>
      <c r="D3" s="64" t="s">
        <v>239</v>
      </c>
      <c r="E3" s="64" t="s">
        <v>240</v>
      </c>
      <c r="F3" s="64" t="s">
        <v>0</v>
      </c>
      <c r="G3" s="64" t="s">
        <v>1</v>
      </c>
      <c r="H3" s="64" t="s">
        <v>2</v>
      </c>
      <c r="I3" s="64" t="s">
        <v>178</v>
      </c>
      <c r="J3" s="64" t="s">
        <v>241</v>
      </c>
      <c r="K3" s="64" t="s">
        <v>411</v>
      </c>
      <c r="L3" s="242" t="s">
        <v>729</v>
      </c>
      <c r="M3" s="64" t="s">
        <v>741</v>
      </c>
      <c r="N3" s="64" t="s">
        <v>755</v>
      </c>
      <c r="O3" s="64" t="s">
        <v>846</v>
      </c>
      <c r="P3" s="64" t="s">
        <v>873</v>
      </c>
      <c r="Q3" s="64" t="s">
        <v>939</v>
      </c>
      <c r="R3" s="64" t="s">
        <v>991</v>
      </c>
    </row>
    <row r="4" spans="1:18">
      <c r="B4" s="20" t="s">
        <v>463</v>
      </c>
      <c r="C4" s="23">
        <v>28854</v>
      </c>
      <c r="D4" s="23">
        <v>89929</v>
      </c>
      <c r="E4" s="23">
        <v>28866</v>
      </c>
      <c r="F4" s="23">
        <v>14144</v>
      </c>
      <c r="G4" s="23">
        <v>37995</v>
      </c>
      <c r="H4" s="23">
        <v>15647</v>
      </c>
      <c r="I4" s="23">
        <v>74394</v>
      </c>
      <c r="J4" s="23">
        <v>28016</v>
      </c>
      <c r="K4" s="282">
        <v>43136</v>
      </c>
      <c r="L4" s="284">
        <v>62427</v>
      </c>
      <c r="M4" s="23">
        <v>57370</v>
      </c>
      <c r="N4" s="23">
        <v>96226</v>
      </c>
      <c r="O4" s="23">
        <v>43792</v>
      </c>
      <c r="P4" s="23">
        <v>9282</v>
      </c>
      <c r="Q4" s="23">
        <v>95030</v>
      </c>
      <c r="R4" s="23">
        <v>6735</v>
      </c>
    </row>
    <row r="5" spans="1:18">
      <c r="B5" s="20" t="s">
        <v>465</v>
      </c>
      <c r="C5" s="23">
        <v>101211.2</v>
      </c>
      <c r="D5" s="23">
        <v>232349</v>
      </c>
      <c r="E5" s="23">
        <v>112838</v>
      </c>
      <c r="F5" s="23">
        <v>101038</v>
      </c>
      <c r="G5" s="23">
        <v>36386</v>
      </c>
      <c r="H5" s="23">
        <v>31115</v>
      </c>
      <c r="I5" s="23">
        <v>171234</v>
      </c>
      <c r="J5" s="23">
        <v>1093</v>
      </c>
      <c r="K5" s="283">
        <v>26756</v>
      </c>
      <c r="L5" s="283">
        <v>28459</v>
      </c>
      <c r="M5" s="23">
        <v>186244</v>
      </c>
      <c r="N5" s="23">
        <v>129547</v>
      </c>
      <c r="O5" s="23">
        <v>383726</v>
      </c>
      <c r="P5" s="23">
        <v>135891</v>
      </c>
      <c r="Q5" s="23">
        <v>101323</v>
      </c>
      <c r="R5" s="23">
        <v>171938</v>
      </c>
    </row>
    <row r="6" spans="1:18">
      <c r="B6" s="20" t="s">
        <v>466</v>
      </c>
      <c r="C6" s="23">
        <v>802.5</v>
      </c>
      <c r="D6" s="23">
        <v>0</v>
      </c>
      <c r="E6" s="23">
        <v>0</v>
      </c>
      <c r="F6" s="23">
        <v>0</v>
      </c>
      <c r="G6" s="23">
        <v>0</v>
      </c>
      <c r="H6" s="23">
        <v>222</v>
      </c>
      <c r="I6" s="23">
        <v>185</v>
      </c>
      <c r="J6" s="23">
        <v>0</v>
      </c>
      <c r="K6" s="282">
        <v>0</v>
      </c>
      <c r="L6" s="284"/>
      <c r="M6" s="23"/>
      <c r="N6" s="23"/>
      <c r="O6" s="23">
        <v>1299</v>
      </c>
      <c r="P6" s="23">
        <v>163</v>
      </c>
      <c r="Q6" s="23">
        <v>119</v>
      </c>
      <c r="R6" s="23"/>
    </row>
    <row r="7" spans="1:18">
      <c r="B7" s="20" t="s">
        <v>467</v>
      </c>
      <c r="C7" s="23">
        <v>0</v>
      </c>
      <c r="D7" s="23">
        <v>0</v>
      </c>
      <c r="E7" s="23">
        <v>0</v>
      </c>
      <c r="F7" s="23">
        <v>0</v>
      </c>
      <c r="G7" s="23">
        <v>0</v>
      </c>
      <c r="H7" s="23">
        <v>0</v>
      </c>
      <c r="I7" s="23">
        <v>0</v>
      </c>
      <c r="J7" s="23">
        <v>5</v>
      </c>
      <c r="K7" s="283">
        <v>5</v>
      </c>
      <c r="L7" s="283"/>
      <c r="M7" s="23"/>
      <c r="N7" s="23">
        <v>170</v>
      </c>
      <c r="O7" s="23">
        <v>25</v>
      </c>
      <c r="P7" s="23">
        <v>250</v>
      </c>
      <c r="Q7" s="23">
        <v>0</v>
      </c>
      <c r="R7" s="23"/>
    </row>
    <row r="8" spans="1:18">
      <c r="B8" s="20" t="s">
        <v>468</v>
      </c>
      <c r="C8" s="23">
        <v>1887</v>
      </c>
      <c r="D8" s="23">
        <v>6108</v>
      </c>
      <c r="E8" s="23">
        <v>130</v>
      </c>
      <c r="F8" s="23">
        <v>70</v>
      </c>
      <c r="G8" s="23">
        <v>0</v>
      </c>
      <c r="H8" s="23">
        <v>0</v>
      </c>
      <c r="I8" s="23">
        <v>16375</v>
      </c>
      <c r="J8" s="23">
        <v>5</v>
      </c>
      <c r="K8" s="282">
        <v>62</v>
      </c>
      <c r="L8" s="284">
        <v>213</v>
      </c>
      <c r="M8" s="23">
        <v>3285</v>
      </c>
      <c r="N8" s="23">
        <v>77</v>
      </c>
      <c r="O8" s="23">
        <v>27</v>
      </c>
      <c r="P8" s="23"/>
      <c r="Q8" s="23">
        <v>24321</v>
      </c>
      <c r="R8" s="23">
        <v>150</v>
      </c>
    </row>
    <row r="9" spans="1:18">
      <c r="B9" s="20" t="s">
        <v>469</v>
      </c>
      <c r="C9" s="23">
        <v>45696</v>
      </c>
      <c r="D9" s="23">
        <v>3006</v>
      </c>
      <c r="E9" s="23">
        <v>5059</v>
      </c>
      <c r="F9" s="23">
        <v>5</v>
      </c>
      <c r="G9" s="23">
        <v>115</v>
      </c>
      <c r="H9" s="23">
        <v>9103</v>
      </c>
      <c r="I9" s="23">
        <v>5108</v>
      </c>
      <c r="J9" s="23">
        <v>3825</v>
      </c>
      <c r="K9" s="283">
        <v>393</v>
      </c>
      <c r="L9" s="283">
        <v>17225</v>
      </c>
      <c r="M9" s="23">
        <v>6876</v>
      </c>
      <c r="N9" s="23">
        <v>110542</v>
      </c>
      <c r="O9" s="23">
        <v>1415</v>
      </c>
      <c r="P9" s="23">
        <v>15712</v>
      </c>
      <c r="Q9" s="23">
        <v>2176</v>
      </c>
      <c r="R9" s="23">
        <v>80</v>
      </c>
    </row>
    <row r="10" spans="1:18">
      <c r="B10" s="20" t="s">
        <v>743</v>
      </c>
      <c r="C10" s="23">
        <v>0</v>
      </c>
      <c r="D10" s="23">
        <v>0</v>
      </c>
      <c r="E10" s="23"/>
      <c r="F10" s="23"/>
      <c r="G10" s="23"/>
      <c r="H10" s="23"/>
      <c r="I10" s="23"/>
      <c r="J10" s="23">
        <v>0</v>
      </c>
      <c r="K10" s="282">
        <v>0</v>
      </c>
      <c r="L10" s="284">
        <v>12200</v>
      </c>
      <c r="M10" s="23">
        <v>6615</v>
      </c>
      <c r="N10" s="23">
        <v>1355</v>
      </c>
      <c r="O10" s="23">
        <v>1597</v>
      </c>
      <c r="P10" s="23">
        <v>1266</v>
      </c>
      <c r="Q10" s="23">
        <v>152</v>
      </c>
      <c r="R10" s="23"/>
    </row>
    <row r="11" spans="1:18">
      <c r="B11" s="20" t="s">
        <v>471</v>
      </c>
      <c r="C11" s="23">
        <v>17941.310000000001</v>
      </c>
      <c r="D11" s="23">
        <v>29524</v>
      </c>
      <c r="E11" s="23">
        <v>21383</v>
      </c>
      <c r="F11" s="23">
        <v>33627</v>
      </c>
      <c r="G11" s="23">
        <v>39542</v>
      </c>
      <c r="H11" s="23">
        <v>414415</v>
      </c>
      <c r="I11" s="23">
        <v>142939</v>
      </c>
      <c r="J11" s="23">
        <v>120341</v>
      </c>
      <c r="K11" s="283">
        <v>145004</v>
      </c>
      <c r="L11" s="283">
        <v>377050</v>
      </c>
      <c r="M11" s="23">
        <v>380285</v>
      </c>
      <c r="N11" s="23">
        <v>155948</v>
      </c>
      <c r="O11" s="23">
        <v>6217</v>
      </c>
      <c r="P11" s="23">
        <v>9393</v>
      </c>
      <c r="Q11" s="23">
        <v>6966</v>
      </c>
      <c r="R11" s="23">
        <v>2084</v>
      </c>
    </row>
    <row r="12" spans="1:18">
      <c r="B12" s="20" t="s">
        <v>472</v>
      </c>
      <c r="C12" s="23">
        <v>1690.89</v>
      </c>
      <c r="D12" s="23">
        <v>8916</v>
      </c>
      <c r="E12" s="23">
        <v>89882</v>
      </c>
      <c r="F12" s="23">
        <v>3276</v>
      </c>
      <c r="G12" s="23">
        <v>31834</v>
      </c>
      <c r="H12" s="23">
        <v>36826</v>
      </c>
      <c r="I12" s="23">
        <v>8970</v>
      </c>
      <c r="J12" s="23">
        <v>18230</v>
      </c>
      <c r="K12" s="282">
        <v>92559</v>
      </c>
      <c r="L12" s="284">
        <v>246168</v>
      </c>
      <c r="M12" s="23">
        <v>288121</v>
      </c>
      <c r="N12" s="23">
        <v>515505</v>
      </c>
      <c r="O12" s="23">
        <v>476469</v>
      </c>
      <c r="P12" s="23">
        <v>725353</v>
      </c>
      <c r="Q12" s="23">
        <v>378937</v>
      </c>
      <c r="R12" s="23">
        <v>1762475</v>
      </c>
    </row>
    <row r="13" spans="1:18">
      <c r="B13" s="20" t="s">
        <v>473</v>
      </c>
      <c r="C13" s="23" t="s">
        <v>475</v>
      </c>
      <c r="D13" s="23" t="s">
        <v>475</v>
      </c>
      <c r="E13" s="23" t="s">
        <v>475</v>
      </c>
      <c r="F13" s="23" t="s">
        <v>475</v>
      </c>
      <c r="G13" s="23" t="s">
        <v>475</v>
      </c>
      <c r="H13" s="23" t="s">
        <v>475</v>
      </c>
      <c r="I13" s="23" t="s">
        <v>475</v>
      </c>
      <c r="J13" s="23" t="s">
        <v>475</v>
      </c>
      <c r="K13" s="283" t="s">
        <v>475</v>
      </c>
      <c r="L13" s="283">
        <v>6000</v>
      </c>
      <c r="M13" s="23">
        <v>44240</v>
      </c>
      <c r="N13" s="23">
        <v>16240</v>
      </c>
      <c r="O13" s="23">
        <v>3360</v>
      </c>
      <c r="P13" s="23">
        <v>50400</v>
      </c>
      <c r="Q13" s="23">
        <v>2800</v>
      </c>
      <c r="R13" s="23">
        <v>560</v>
      </c>
    </row>
    <row r="14" spans="1:18">
      <c r="B14" s="20" t="s">
        <v>999</v>
      </c>
      <c r="C14" s="23"/>
      <c r="D14" s="23"/>
      <c r="E14" s="23"/>
      <c r="F14" s="23"/>
      <c r="G14" s="23"/>
      <c r="H14" s="23"/>
      <c r="I14" s="23"/>
      <c r="J14" s="23"/>
      <c r="K14" s="283"/>
      <c r="L14" s="283"/>
      <c r="M14" s="23"/>
      <c r="N14" s="23"/>
      <c r="O14" s="23"/>
      <c r="P14" s="23"/>
      <c r="Q14" s="23">
        <v>1112</v>
      </c>
      <c r="R14" s="23">
        <v>26493</v>
      </c>
    </row>
    <row r="15" spans="1:18">
      <c r="B15" s="20" t="s">
        <v>998</v>
      </c>
      <c r="C15" s="23"/>
      <c r="D15" s="23"/>
      <c r="E15" s="23"/>
      <c r="F15" s="23"/>
      <c r="G15" s="23"/>
      <c r="H15" s="23"/>
      <c r="I15" s="23"/>
      <c r="J15" s="23"/>
      <c r="K15" s="283"/>
      <c r="L15" s="283"/>
      <c r="M15" s="23"/>
      <c r="N15" s="23"/>
      <c r="O15" s="23"/>
      <c r="P15" s="23"/>
      <c r="Q15" s="23">
        <v>464</v>
      </c>
      <c r="R15" s="23">
        <v>56</v>
      </c>
    </row>
    <row r="16" spans="1:18">
      <c r="B16" s="20" t="s">
        <v>4</v>
      </c>
      <c r="C16" s="23">
        <v>0</v>
      </c>
      <c r="D16" s="23">
        <v>0</v>
      </c>
      <c r="E16" s="23">
        <v>8515</v>
      </c>
      <c r="F16" s="23">
        <v>1559</v>
      </c>
      <c r="G16" s="23">
        <v>11181</v>
      </c>
      <c r="H16" s="23">
        <v>1224</v>
      </c>
      <c r="I16" s="23">
        <v>21</v>
      </c>
      <c r="J16" s="23">
        <v>0</v>
      </c>
      <c r="K16" s="282">
        <v>418</v>
      </c>
      <c r="L16" s="284">
        <v>0</v>
      </c>
      <c r="M16" s="23">
        <v>0</v>
      </c>
      <c r="N16" s="23">
        <v>0</v>
      </c>
      <c r="O16" s="23"/>
      <c r="P16" s="23"/>
      <c r="Q16" s="23"/>
      <c r="R16" s="23"/>
    </row>
    <row r="17" spans="2:18">
      <c r="B17" s="20" t="s">
        <v>7</v>
      </c>
      <c r="C17" s="23">
        <v>198082.90000000002</v>
      </c>
      <c r="D17" s="23">
        <v>369832</v>
      </c>
      <c r="E17" s="23">
        <v>266673</v>
      </c>
      <c r="F17" s="23">
        <v>153719</v>
      </c>
      <c r="G17" s="23">
        <v>157053</v>
      </c>
      <c r="H17" s="23">
        <v>508552</v>
      </c>
      <c r="I17" s="23">
        <v>419226</v>
      </c>
      <c r="J17" s="23">
        <v>171515</v>
      </c>
      <c r="K17" s="246">
        <v>308332</v>
      </c>
      <c r="L17" s="246">
        <f>SUM(L4:L16)</f>
        <v>749742</v>
      </c>
      <c r="M17" s="246">
        <f>SUM(M4:M16)</f>
        <v>973036</v>
      </c>
      <c r="N17" s="246">
        <f>SUM(N4:N16)</f>
        <v>1025610</v>
      </c>
      <c r="O17" s="246">
        <f>SUM(O4:O16)</f>
        <v>917927</v>
      </c>
      <c r="P17" s="246">
        <v>947710</v>
      </c>
      <c r="Q17" s="246">
        <v>613400</v>
      </c>
      <c r="R17" s="246">
        <v>1970571</v>
      </c>
    </row>
    <row r="19" spans="2:18">
      <c r="B19" s="76" t="s">
        <v>683</v>
      </c>
    </row>
    <row r="20" spans="2:18" ht="14.5" thickBot="1"/>
    <row r="21" spans="2:18" ht="14.5" thickBot="1">
      <c r="B21" s="368" t="s">
        <v>703</v>
      </c>
      <c r="C21" s="369"/>
      <c r="M21" t="s">
        <v>705</v>
      </c>
    </row>
  </sheetData>
  <mergeCells count="1">
    <mergeCell ref="B21:C21"/>
  </mergeCells>
  <hyperlinks>
    <hyperlink ref="B21" location="CONTENTS!A1" display="RETURN TO CONTENTS PAGE" xr:uid="{00000000-0004-0000-4900-000000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7030A0"/>
  </sheetPr>
  <dimension ref="A1:E26"/>
  <sheetViews>
    <sheetView workbookViewId="0">
      <selection activeCell="A2" sqref="A2"/>
    </sheetView>
  </sheetViews>
  <sheetFormatPr defaultRowHeight="14"/>
  <cols>
    <col min="2" max="2" width="11.5" customWidth="1"/>
    <col min="3" max="5" width="23.08203125" customWidth="1"/>
  </cols>
  <sheetData>
    <row r="1" spans="1:5">
      <c r="A1" s="66" t="s">
        <v>1099</v>
      </c>
    </row>
    <row r="3" spans="1:5" ht="28">
      <c r="B3" s="21" t="s">
        <v>3</v>
      </c>
      <c r="C3" s="31" t="s">
        <v>476</v>
      </c>
      <c r="D3" s="31" t="s">
        <v>477</v>
      </c>
      <c r="E3" s="31" t="s">
        <v>478</v>
      </c>
    </row>
    <row r="4" spans="1:5">
      <c r="B4" s="20">
        <v>2005</v>
      </c>
      <c r="C4" s="23">
        <v>5643</v>
      </c>
      <c r="D4" s="23">
        <v>2030</v>
      </c>
      <c r="E4" s="23">
        <v>7673</v>
      </c>
    </row>
    <row r="5" spans="1:5">
      <c r="B5" s="20">
        <v>2006</v>
      </c>
      <c r="C5" s="23">
        <v>6118</v>
      </c>
      <c r="D5" s="23">
        <v>1938</v>
      </c>
      <c r="E5" s="23">
        <v>8056</v>
      </c>
    </row>
    <row r="6" spans="1:5">
      <c r="B6" s="20">
        <v>2007</v>
      </c>
      <c r="C6" s="23">
        <v>6766</v>
      </c>
      <c r="D6" s="23">
        <v>1888</v>
      </c>
      <c r="E6" s="23">
        <v>8654</v>
      </c>
    </row>
    <row r="7" spans="1:5">
      <c r="B7" s="20">
        <v>2008</v>
      </c>
      <c r="C7" s="23">
        <v>6973</v>
      </c>
      <c r="D7" s="23">
        <v>1819</v>
      </c>
      <c r="E7" s="23">
        <v>8792</v>
      </c>
    </row>
    <row r="8" spans="1:5">
      <c r="B8" s="20">
        <v>2009</v>
      </c>
      <c r="C8" s="23">
        <v>6726</v>
      </c>
      <c r="D8" s="23">
        <v>1691</v>
      </c>
      <c r="E8" s="23">
        <v>8417</v>
      </c>
    </row>
    <row r="9" spans="1:5">
      <c r="B9" s="20">
        <v>2010</v>
      </c>
      <c r="C9" s="23">
        <v>7168</v>
      </c>
      <c r="D9" s="23">
        <v>1592</v>
      </c>
      <c r="E9" s="23">
        <v>8760</v>
      </c>
    </row>
    <row r="10" spans="1:5">
      <c r="B10" s="20">
        <v>2011</v>
      </c>
      <c r="C10" s="23">
        <v>7070</v>
      </c>
      <c r="D10" s="23">
        <v>1539</v>
      </c>
      <c r="E10" s="23">
        <v>8609</v>
      </c>
    </row>
    <row r="11" spans="1:5">
      <c r="B11" s="20">
        <v>2012</v>
      </c>
      <c r="C11" s="23">
        <v>7202</v>
      </c>
      <c r="D11" s="23">
        <v>1444</v>
      </c>
      <c r="E11" s="23">
        <v>8646</v>
      </c>
    </row>
    <row r="12" spans="1:5">
      <c r="B12" s="20">
        <v>2013</v>
      </c>
      <c r="C12" s="23">
        <v>7710</v>
      </c>
      <c r="D12" s="23">
        <v>1544</v>
      </c>
      <c r="E12" s="23">
        <v>9254</v>
      </c>
    </row>
    <row r="13" spans="1:5">
      <c r="B13" s="20">
        <v>2014</v>
      </c>
      <c r="C13" s="23">
        <v>7799</v>
      </c>
      <c r="D13" s="23">
        <v>1310</v>
      </c>
      <c r="E13" s="23">
        <v>9109</v>
      </c>
    </row>
    <row r="14" spans="1:5">
      <c r="B14" s="20">
        <v>2015</v>
      </c>
      <c r="C14" s="23">
        <v>8022</v>
      </c>
      <c r="D14" s="23">
        <v>1340</v>
      </c>
      <c r="E14" s="23">
        <v>9342</v>
      </c>
    </row>
    <row r="15" spans="1:5">
      <c r="B15" s="20">
        <v>2016</v>
      </c>
      <c r="C15" s="23">
        <v>8347</v>
      </c>
      <c r="D15" s="23">
        <v>1882</v>
      </c>
      <c r="E15" s="23">
        <v>10229</v>
      </c>
    </row>
    <row r="16" spans="1:5">
      <c r="B16" s="20">
        <v>2017</v>
      </c>
      <c r="C16" s="23">
        <v>8522</v>
      </c>
      <c r="D16" s="23">
        <v>1673</v>
      </c>
      <c r="E16" s="23">
        <v>10195</v>
      </c>
    </row>
    <row r="17" spans="2:5">
      <c r="B17" s="20">
        <v>2018</v>
      </c>
      <c r="C17" s="23">
        <v>9010</v>
      </c>
      <c r="D17" s="23">
        <v>1724</v>
      </c>
      <c r="E17" s="23">
        <v>10734</v>
      </c>
    </row>
    <row r="18" spans="2:5">
      <c r="B18" s="20">
        <v>2019</v>
      </c>
      <c r="C18" s="23">
        <v>9582</v>
      </c>
      <c r="D18" s="23">
        <v>1968</v>
      </c>
      <c r="E18" s="23">
        <f>SUM(C18:D18)</f>
        <v>11550</v>
      </c>
    </row>
    <row r="19" spans="2:5">
      <c r="B19" s="20">
        <v>2020</v>
      </c>
      <c r="C19" s="23">
        <v>9100</v>
      </c>
      <c r="D19" s="23">
        <v>2152</v>
      </c>
      <c r="E19" s="23">
        <v>11252</v>
      </c>
    </row>
    <row r="20" spans="2:5">
      <c r="B20" s="20">
        <v>2021</v>
      </c>
      <c r="C20" s="23">
        <v>10256</v>
      </c>
      <c r="D20" s="23">
        <v>2245</v>
      </c>
      <c r="E20" s="23">
        <v>12501</v>
      </c>
    </row>
    <row r="21" spans="2:5">
      <c r="B21" s="20">
        <v>2022</v>
      </c>
      <c r="C21" s="23">
        <v>10587</v>
      </c>
      <c r="D21" s="23">
        <v>2394</v>
      </c>
      <c r="E21" s="23">
        <v>12981</v>
      </c>
    </row>
    <row r="22" spans="2:5">
      <c r="B22" s="20">
        <v>2023</v>
      </c>
      <c r="C22" s="23">
        <v>10511</v>
      </c>
      <c r="D22" s="23">
        <v>2742</v>
      </c>
      <c r="E22" s="23">
        <v>13253</v>
      </c>
    </row>
    <row r="24" spans="2:5">
      <c r="B24" s="76" t="s">
        <v>680</v>
      </c>
    </row>
    <row r="25" spans="2:5" ht="14.5" thickBot="1"/>
    <row r="26" spans="2:5" ht="14.5" thickBot="1">
      <c r="B26" s="368" t="s">
        <v>703</v>
      </c>
      <c r="C26" s="369"/>
    </row>
  </sheetData>
  <mergeCells count="1">
    <mergeCell ref="B26:C26"/>
  </mergeCells>
  <hyperlinks>
    <hyperlink ref="B26" location="CONTENTS!A1" display="RETURN TO CONTENTS PAGE" xr:uid="{00000000-0004-0000-4A00-000000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7030A0"/>
  </sheetPr>
  <dimension ref="A1:J39"/>
  <sheetViews>
    <sheetView workbookViewId="0">
      <selection activeCell="A2" sqref="A2"/>
    </sheetView>
  </sheetViews>
  <sheetFormatPr defaultRowHeight="14"/>
  <cols>
    <col min="2" max="2" width="11.5" customWidth="1"/>
    <col min="3" max="4" width="23.83203125" customWidth="1"/>
  </cols>
  <sheetData>
    <row r="1" spans="1:4">
      <c r="A1" s="66" t="s">
        <v>1100</v>
      </c>
    </row>
    <row r="3" spans="1:4">
      <c r="B3" s="21"/>
      <c r="C3" s="21" t="s">
        <v>943</v>
      </c>
      <c r="D3" s="21" t="s">
        <v>479</v>
      </c>
    </row>
    <row r="4" spans="1:4">
      <c r="B4" s="20">
        <v>2005</v>
      </c>
      <c r="C4" s="30">
        <v>1032</v>
      </c>
      <c r="D4" s="30">
        <v>1787</v>
      </c>
    </row>
    <row r="5" spans="1:4">
      <c r="B5" s="20">
        <v>2006</v>
      </c>
      <c r="C5" s="30">
        <v>965</v>
      </c>
      <c r="D5" s="30">
        <v>1644</v>
      </c>
    </row>
    <row r="6" spans="1:4">
      <c r="B6" s="20">
        <v>2007</v>
      </c>
      <c r="C6" s="30">
        <v>935</v>
      </c>
      <c r="D6" s="30">
        <v>1469</v>
      </c>
    </row>
    <row r="7" spans="1:4">
      <c r="B7" s="20">
        <v>2008</v>
      </c>
      <c r="C7" s="30">
        <v>1008</v>
      </c>
      <c r="D7" s="30">
        <v>1645</v>
      </c>
    </row>
    <row r="8" spans="1:4">
      <c r="B8" s="20">
        <v>2009</v>
      </c>
      <c r="C8" s="30">
        <v>946</v>
      </c>
      <c r="D8" s="30">
        <v>1493</v>
      </c>
    </row>
    <row r="9" spans="1:4">
      <c r="B9" s="20">
        <v>2010</v>
      </c>
      <c r="C9" s="30">
        <v>1037</v>
      </c>
      <c r="D9" s="30">
        <v>1713</v>
      </c>
    </row>
    <row r="10" spans="1:4">
      <c r="B10" s="20">
        <v>2011</v>
      </c>
      <c r="C10" s="30">
        <v>887</v>
      </c>
      <c r="D10" s="30">
        <v>1221</v>
      </c>
    </row>
    <row r="11" spans="1:4">
      <c r="B11" s="20">
        <v>2012</v>
      </c>
      <c r="C11" s="30">
        <v>940</v>
      </c>
      <c r="D11" s="30">
        <v>1548</v>
      </c>
    </row>
    <row r="12" spans="1:4">
      <c r="B12" s="20">
        <v>2013</v>
      </c>
      <c r="C12" s="30">
        <v>939</v>
      </c>
      <c r="D12" s="30">
        <v>1569</v>
      </c>
    </row>
    <row r="13" spans="1:4">
      <c r="B13" s="20">
        <v>2014</v>
      </c>
      <c r="C13" s="30">
        <v>962</v>
      </c>
      <c r="D13" s="30">
        <v>1566</v>
      </c>
    </row>
    <row r="14" spans="1:4">
      <c r="B14" s="20">
        <v>2015</v>
      </c>
      <c r="C14" s="30">
        <v>913</v>
      </c>
      <c r="D14" s="30">
        <v>1564</v>
      </c>
    </row>
    <row r="15" spans="1:4">
      <c r="B15" s="20">
        <v>2016</v>
      </c>
      <c r="C15" s="30">
        <v>1008</v>
      </c>
      <c r="D15" s="30">
        <v>1711</v>
      </c>
    </row>
    <row r="16" spans="1:4">
      <c r="B16" s="20">
        <v>2017</v>
      </c>
      <c r="C16" s="205">
        <v>903</v>
      </c>
      <c r="D16" s="25">
        <v>1511</v>
      </c>
    </row>
    <row r="17" spans="2:10">
      <c r="B17" s="20">
        <v>2018</v>
      </c>
      <c r="C17" s="205">
        <v>818</v>
      </c>
      <c r="D17" s="25">
        <v>1409</v>
      </c>
    </row>
    <row r="18" spans="2:10">
      <c r="B18" s="20">
        <v>2019</v>
      </c>
      <c r="C18" s="20">
        <v>180</v>
      </c>
      <c r="D18" s="20">
        <v>267</v>
      </c>
    </row>
    <row r="19" spans="2:10">
      <c r="B19" s="20">
        <v>2020</v>
      </c>
      <c r="C19" s="20">
        <v>116</v>
      </c>
      <c r="D19" s="20">
        <v>174</v>
      </c>
    </row>
    <row r="20" spans="2:10">
      <c r="B20" s="20">
        <v>2021</v>
      </c>
      <c r="C20" s="20">
        <v>167</v>
      </c>
      <c r="D20" s="20">
        <v>277</v>
      </c>
    </row>
    <row r="21" spans="2:10">
      <c r="B21" s="20">
        <v>2022</v>
      </c>
      <c r="C21" s="20">
        <v>190</v>
      </c>
      <c r="D21" s="20">
        <v>296</v>
      </c>
    </row>
    <row r="22" spans="2:10">
      <c r="B22" s="20">
        <v>2023</v>
      </c>
      <c r="C22" s="20">
        <v>172</v>
      </c>
      <c r="D22" s="20">
        <v>273</v>
      </c>
    </row>
    <row r="24" spans="2:10">
      <c r="B24" s="5" t="s">
        <v>682</v>
      </c>
    </row>
    <row r="25" spans="2:10">
      <c r="B25" s="5"/>
    </row>
    <row r="26" spans="2:10" ht="13.75" customHeight="1">
      <c r="B26" s="380" t="s">
        <v>940</v>
      </c>
      <c r="C26" s="380"/>
      <c r="D26" s="380"/>
      <c r="E26" s="380"/>
      <c r="F26" s="380"/>
      <c r="G26" s="380"/>
      <c r="H26" s="380"/>
      <c r="I26" s="380"/>
      <c r="J26" s="380"/>
    </row>
    <row r="27" spans="2:10">
      <c r="B27" s="380"/>
      <c r="C27" s="380"/>
      <c r="D27" s="380"/>
      <c r="E27" s="380"/>
      <c r="F27" s="380"/>
      <c r="G27" s="380"/>
      <c r="H27" s="380"/>
      <c r="I27" s="380"/>
      <c r="J27" s="380"/>
    </row>
    <row r="28" spans="2:10">
      <c r="B28" s="380"/>
      <c r="C28" s="380"/>
      <c r="D28" s="380"/>
      <c r="E28" s="380"/>
      <c r="F28" s="380"/>
      <c r="G28" s="380"/>
      <c r="H28" s="380"/>
      <c r="I28" s="380"/>
      <c r="J28" s="380"/>
    </row>
    <row r="29" spans="2:10">
      <c r="B29" s="380"/>
      <c r="C29" s="380"/>
      <c r="D29" s="380"/>
      <c r="E29" s="380"/>
      <c r="F29" s="380"/>
      <c r="G29" s="380"/>
      <c r="H29" s="380"/>
      <c r="I29" s="380"/>
      <c r="J29" s="380"/>
    </row>
    <row r="30" spans="2:10">
      <c r="B30" s="345"/>
      <c r="C30" s="345"/>
      <c r="D30" s="345"/>
      <c r="E30" s="345"/>
      <c r="F30" s="345"/>
      <c r="G30" s="345"/>
      <c r="H30" s="345"/>
      <c r="I30" s="345"/>
      <c r="J30" s="345"/>
    </row>
    <row r="31" spans="2:10" ht="13.75" customHeight="1">
      <c r="B31" s="380" t="s">
        <v>941</v>
      </c>
      <c r="C31" s="380"/>
      <c r="D31" s="380"/>
      <c r="E31" s="380"/>
      <c r="F31" s="380"/>
      <c r="G31" s="380"/>
      <c r="H31" s="380"/>
      <c r="I31" s="380"/>
      <c r="J31" s="77"/>
    </row>
    <row r="32" spans="2:10">
      <c r="B32" s="380"/>
      <c r="C32" s="380"/>
      <c r="D32" s="380"/>
      <c r="E32" s="380"/>
      <c r="F32" s="380"/>
      <c r="G32" s="380"/>
      <c r="H32" s="380"/>
      <c r="I32" s="380"/>
      <c r="J32" s="77"/>
    </row>
    <row r="33" spans="2:10">
      <c r="B33" s="380"/>
      <c r="C33" s="380"/>
      <c r="D33" s="380"/>
      <c r="E33" s="380"/>
      <c r="F33" s="380"/>
      <c r="G33" s="380"/>
      <c r="H33" s="380"/>
      <c r="I33" s="380"/>
      <c r="J33" s="77"/>
    </row>
    <row r="34" spans="2:10">
      <c r="B34" s="77"/>
      <c r="C34" s="77"/>
      <c r="D34" s="77"/>
      <c r="E34" s="77"/>
      <c r="F34" s="77"/>
      <c r="G34" s="77"/>
      <c r="H34" s="77"/>
      <c r="I34" s="77"/>
      <c r="J34" s="77"/>
    </row>
    <row r="35" spans="2:10" ht="13.75" customHeight="1">
      <c r="B35" s="380" t="s">
        <v>942</v>
      </c>
      <c r="C35" s="380"/>
      <c r="D35" s="380"/>
      <c r="E35" s="380"/>
      <c r="F35" s="380"/>
      <c r="G35" s="380"/>
      <c r="H35" s="380"/>
      <c r="I35" s="380"/>
      <c r="J35" s="380"/>
    </row>
    <row r="36" spans="2:10">
      <c r="B36" s="380"/>
      <c r="C36" s="380"/>
      <c r="D36" s="380"/>
      <c r="E36" s="380"/>
      <c r="F36" s="380"/>
      <c r="G36" s="380"/>
      <c r="H36" s="380"/>
      <c r="I36" s="380"/>
      <c r="J36" s="380"/>
    </row>
    <row r="37" spans="2:10">
      <c r="B37" s="380"/>
      <c r="C37" s="380"/>
      <c r="D37" s="380"/>
      <c r="E37" s="380"/>
      <c r="F37" s="380"/>
      <c r="G37" s="380"/>
      <c r="H37" s="380"/>
      <c r="I37" s="380"/>
      <c r="J37" s="380"/>
    </row>
    <row r="38" spans="2:10" ht="14.5" thickBot="1"/>
    <row r="39" spans="2:10" ht="14.5" thickBot="1">
      <c r="B39" s="368" t="s">
        <v>703</v>
      </c>
      <c r="C39" s="369"/>
    </row>
  </sheetData>
  <mergeCells count="4">
    <mergeCell ref="B39:C39"/>
    <mergeCell ref="B26:J29"/>
    <mergeCell ref="B31:I33"/>
    <mergeCell ref="B35:J37"/>
  </mergeCells>
  <hyperlinks>
    <hyperlink ref="B39" location="CONTENTS!A1" display="RETURN TO CONTENTS PAGE" xr:uid="{00000000-0004-0000-4B00-000000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7030A0"/>
  </sheetPr>
  <dimension ref="A1:E25"/>
  <sheetViews>
    <sheetView workbookViewId="0">
      <selection activeCell="A2" sqref="A2"/>
    </sheetView>
  </sheetViews>
  <sheetFormatPr defaultRowHeight="14"/>
  <cols>
    <col min="3" max="5" width="18.83203125" customWidth="1"/>
  </cols>
  <sheetData>
    <row r="1" spans="1:5">
      <c r="A1" s="66" t="s">
        <v>1101</v>
      </c>
    </row>
    <row r="3" spans="1:5">
      <c r="B3" s="21"/>
      <c r="C3" s="21" t="s">
        <v>480</v>
      </c>
      <c r="D3" s="21" t="s">
        <v>481</v>
      </c>
      <c r="E3" s="21" t="s">
        <v>482</v>
      </c>
    </row>
    <row r="4" spans="1:5">
      <c r="B4" s="20">
        <v>2005</v>
      </c>
      <c r="C4" s="20">
        <v>12</v>
      </c>
      <c r="D4" s="20">
        <v>67</v>
      </c>
      <c r="E4" s="20">
        <v>266</v>
      </c>
    </row>
    <row r="5" spans="1:5">
      <c r="B5" s="20">
        <v>2006</v>
      </c>
      <c r="C5" s="20">
        <v>8</v>
      </c>
      <c r="D5" s="20">
        <v>66</v>
      </c>
      <c r="E5" s="20">
        <v>242</v>
      </c>
    </row>
    <row r="6" spans="1:5">
      <c r="B6" s="20">
        <v>2007</v>
      </c>
      <c r="C6" s="20">
        <v>9</v>
      </c>
      <c r="D6" s="20">
        <v>79</v>
      </c>
      <c r="E6" s="20">
        <v>273</v>
      </c>
    </row>
    <row r="7" spans="1:5">
      <c r="B7" s="20">
        <v>2008</v>
      </c>
      <c r="C7" s="20">
        <v>6</v>
      </c>
      <c r="D7" s="20">
        <v>43</v>
      </c>
      <c r="E7" s="20">
        <v>261</v>
      </c>
    </row>
    <row r="8" spans="1:5">
      <c r="B8" s="20">
        <v>2009</v>
      </c>
      <c r="C8" s="20">
        <v>8</v>
      </c>
      <c r="D8" s="20">
        <v>62</v>
      </c>
      <c r="E8" s="20">
        <v>230</v>
      </c>
    </row>
    <row r="9" spans="1:5">
      <c r="B9" s="20">
        <v>2010</v>
      </c>
      <c r="C9" s="20">
        <v>5</v>
      </c>
      <c r="D9" s="20">
        <v>57</v>
      </c>
      <c r="E9" s="20">
        <v>226</v>
      </c>
    </row>
    <row r="10" spans="1:5">
      <c r="B10" s="20">
        <v>2011</v>
      </c>
      <c r="C10" s="20">
        <v>5</v>
      </c>
      <c r="D10" s="20">
        <v>61</v>
      </c>
      <c r="E10" s="20">
        <v>214</v>
      </c>
    </row>
    <row r="11" spans="1:5">
      <c r="B11" s="20">
        <v>2012</v>
      </c>
      <c r="C11" s="20">
        <v>9</v>
      </c>
      <c r="D11" s="20">
        <v>35</v>
      </c>
      <c r="E11" s="20">
        <v>222</v>
      </c>
    </row>
    <row r="12" spans="1:5">
      <c r="B12" s="20">
        <v>2013</v>
      </c>
      <c r="C12" s="20">
        <v>3</v>
      </c>
      <c r="D12" s="20">
        <v>40</v>
      </c>
      <c r="E12" s="20">
        <v>191</v>
      </c>
    </row>
    <row r="13" spans="1:5">
      <c r="B13" s="20">
        <v>2014</v>
      </c>
      <c r="C13" s="20">
        <v>11</v>
      </c>
      <c r="D13" s="20">
        <v>39</v>
      </c>
      <c r="E13" s="20">
        <v>187</v>
      </c>
    </row>
    <row r="14" spans="1:5">
      <c r="B14" s="20">
        <v>2015</v>
      </c>
      <c r="C14" s="20">
        <v>5</v>
      </c>
      <c r="D14" s="20">
        <v>50</v>
      </c>
      <c r="E14" s="20">
        <v>183</v>
      </c>
    </row>
    <row r="15" spans="1:5">
      <c r="B15" s="57">
        <v>2016</v>
      </c>
      <c r="C15" s="127">
        <v>7</v>
      </c>
      <c r="D15" s="127">
        <v>48</v>
      </c>
      <c r="E15" s="127">
        <v>204</v>
      </c>
    </row>
    <row r="16" spans="1:5">
      <c r="B16" s="20">
        <v>2018</v>
      </c>
      <c r="C16" s="20">
        <v>7</v>
      </c>
      <c r="D16" s="20">
        <v>43</v>
      </c>
      <c r="E16" s="20">
        <v>178</v>
      </c>
    </row>
    <row r="17" spans="2:5">
      <c r="B17" s="20">
        <v>2019</v>
      </c>
      <c r="C17" s="20">
        <v>3</v>
      </c>
      <c r="D17" s="20">
        <v>52</v>
      </c>
      <c r="E17" s="20">
        <v>175</v>
      </c>
    </row>
    <row r="18" spans="2:5">
      <c r="B18" s="20">
        <v>2020</v>
      </c>
      <c r="C18" s="20">
        <v>1</v>
      </c>
      <c r="D18" s="20">
        <v>21</v>
      </c>
      <c r="E18" s="20">
        <v>119</v>
      </c>
    </row>
    <row r="19" spans="2:5">
      <c r="B19" s="20">
        <v>2021</v>
      </c>
      <c r="C19" s="20">
        <v>4</v>
      </c>
      <c r="D19" s="20">
        <v>39</v>
      </c>
      <c r="E19" s="20">
        <v>168</v>
      </c>
    </row>
    <row r="20" spans="2:5">
      <c r="B20" s="20">
        <v>2022</v>
      </c>
      <c r="C20" s="20">
        <v>4</v>
      </c>
      <c r="D20" s="20">
        <v>55</v>
      </c>
      <c r="E20" s="20">
        <v>166</v>
      </c>
    </row>
    <row r="21" spans="2:5">
      <c r="B21" s="20">
        <v>2023</v>
      </c>
      <c r="C21" s="20">
        <v>2</v>
      </c>
      <c r="D21" s="20">
        <v>63</v>
      </c>
      <c r="E21" s="20">
        <v>146</v>
      </c>
    </row>
    <row r="23" spans="2:5">
      <c r="B23" s="5" t="s">
        <v>682</v>
      </c>
    </row>
    <row r="24" spans="2:5" ht="14.5" thickBot="1"/>
    <row r="25" spans="2:5" ht="14.5" thickBot="1">
      <c r="B25" s="368" t="s">
        <v>703</v>
      </c>
      <c r="C25" s="369"/>
    </row>
  </sheetData>
  <mergeCells count="1">
    <mergeCell ref="B25:C25"/>
  </mergeCells>
  <hyperlinks>
    <hyperlink ref="B25" location="CONTENTS!A1" display="RETURN TO CONTENTS PAGE" xr:uid="{00000000-0004-0000-4C00-000000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7030A0"/>
  </sheetPr>
  <dimension ref="A1:N19"/>
  <sheetViews>
    <sheetView workbookViewId="0">
      <selection activeCell="A2" sqref="A2"/>
    </sheetView>
  </sheetViews>
  <sheetFormatPr defaultRowHeight="14"/>
  <cols>
    <col min="2" max="2" width="25.58203125" customWidth="1"/>
    <col min="3" max="7" width="15.58203125" customWidth="1"/>
    <col min="8" max="8" width="13.6640625" customWidth="1"/>
    <col min="9" max="9" width="14.5" customWidth="1"/>
    <col min="10" max="10" width="11.5" customWidth="1"/>
    <col min="11" max="12" width="11.1640625" customWidth="1"/>
  </cols>
  <sheetData>
    <row r="1" spans="1:14">
      <c r="A1" s="66" t="s">
        <v>1102</v>
      </c>
    </row>
    <row r="3" spans="1:14">
      <c r="B3" s="21" t="s">
        <v>487</v>
      </c>
      <c r="C3" s="21" t="s">
        <v>0</v>
      </c>
      <c r="D3" s="21" t="s">
        <v>1</v>
      </c>
      <c r="E3" s="21" t="s">
        <v>2</v>
      </c>
      <c r="F3" s="21" t="s">
        <v>178</v>
      </c>
      <c r="G3" s="21" t="s">
        <v>241</v>
      </c>
      <c r="H3" s="21" t="s">
        <v>411</v>
      </c>
      <c r="I3" s="21" t="s">
        <v>729</v>
      </c>
      <c r="J3" s="21" t="s">
        <v>741</v>
      </c>
      <c r="K3" s="285"/>
    </row>
    <row r="4" spans="1:14">
      <c r="B4" s="20" t="s">
        <v>483</v>
      </c>
      <c r="C4" s="20">
        <v>77</v>
      </c>
      <c r="D4" s="20">
        <v>79</v>
      </c>
      <c r="E4" s="20">
        <v>65</v>
      </c>
      <c r="F4" s="20">
        <v>64</v>
      </c>
      <c r="G4" s="20">
        <v>56</v>
      </c>
      <c r="H4" s="194">
        <v>66</v>
      </c>
      <c r="I4" s="57">
        <v>62</v>
      </c>
      <c r="J4" s="20">
        <v>70</v>
      </c>
    </row>
    <row r="5" spans="1:14">
      <c r="B5" s="20" t="s">
        <v>484</v>
      </c>
      <c r="C5" s="20">
        <v>17</v>
      </c>
      <c r="D5" s="20">
        <v>26</v>
      </c>
      <c r="E5" s="20">
        <v>24</v>
      </c>
      <c r="F5" s="20">
        <v>21</v>
      </c>
      <c r="G5" s="20">
        <v>14</v>
      </c>
      <c r="H5" s="194">
        <v>21</v>
      </c>
      <c r="I5" s="57">
        <v>12</v>
      </c>
      <c r="J5" s="20">
        <v>27</v>
      </c>
    </row>
    <row r="6" spans="1:14">
      <c r="B6" s="20" t="s">
        <v>485</v>
      </c>
      <c r="C6" s="20">
        <v>41</v>
      </c>
      <c r="D6" s="20">
        <v>32</v>
      </c>
      <c r="E6" s="20">
        <v>34</v>
      </c>
      <c r="F6" s="20">
        <v>48</v>
      </c>
      <c r="G6" s="20">
        <v>33</v>
      </c>
      <c r="H6" s="194">
        <v>49</v>
      </c>
      <c r="I6" s="57">
        <v>58</v>
      </c>
      <c r="J6" s="20">
        <v>62</v>
      </c>
    </row>
    <row r="7" spans="1:14">
      <c r="B7" s="20" t="s">
        <v>486</v>
      </c>
      <c r="C7" s="20">
        <v>32</v>
      </c>
      <c r="D7" s="20">
        <v>14</v>
      </c>
      <c r="E7" s="20">
        <v>19</v>
      </c>
      <c r="F7" s="20">
        <v>24</v>
      </c>
      <c r="G7" s="20">
        <v>18</v>
      </c>
      <c r="H7" s="194">
        <v>16</v>
      </c>
      <c r="I7" s="57">
        <v>13</v>
      </c>
      <c r="J7" s="20">
        <v>12</v>
      </c>
    </row>
    <row r="8" spans="1:14">
      <c r="B8" s="20" t="s">
        <v>4</v>
      </c>
      <c r="C8" s="20">
        <v>12</v>
      </c>
      <c r="D8" s="20">
        <v>7</v>
      </c>
      <c r="E8" s="20">
        <v>8</v>
      </c>
      <c r="F8" s="20">
        <v>9</v>
      </c>
      <c r="G8" s="20">
        <v>8</v>
      </c>
      <c r="H8" s="194">
        <v>12</v>
      </c>
      <c r="I8" s="57">
        <v>9</v>
      </c>
      <c r="J8" s="20">
        <v>28</v>
      </c>
    </row>
    <row r="9" spans="1:14">
      <c r="B9" s="140" t="s">
        <v>7</v>
      </c>
      <c r="C9" s="140">
        <v>179</v>
      </c>
      <c r="D9" s="140">
        <v>158</v>
      </c>
      <c r="E9" s="140">
        <v>150</v>
      </c>
      <c r="F9" s="140">
        <v>166</v>
      </c>
      <c r="G9" s="140">
        <v>129</v>
      </c>
      <c r="H9" s="140">
        <f>SUM(H4:H8)</f>
        <v>164</v>
      </c>
      <c r="I9" s="140">
        <f>SUM(I4:I8)</f>
        <v>154</v>
      </c>
      <c r="J9" s="140">
        <f>SUM(J4:J8)</f>
        <v>199</v>
      </c>
    </row>
    <row r="11" spans="1:14">
      <c r="B11" s="5" t="s">
        <v>685</v>
      </c>
    </row>
    <row r="12" spans="1:14" ht="14.5" thickBot="1"/>
    <row r="13" spans="1:14" ht="14.5" thickBot="1">
      <c r="B13" s="368" t="s">
        <v>703</v>
      </c>
      <c r="C13" s="369"/>
    </row>
    <row r="15" spans="1:14">
      <c r="B15" s="12" t="s">
        <v>851</v>
      </c>
    </row>
    <row r="16" spans="1:14">
      <c r="B16" s="150" t="s">
        <v>0</v>
      </c>
      <c r="C16" s="150" t="s">
        <v>1</v>
      </c>
      <c r="D16" s="150" t="s">
        <v>2</v>
      </c>
      <c r="E16" s="150" t="s">
        <v>178</v>
      </c>
      <c r="F16" s="150" t="s">
        <v>241</v>
      </c>
      <c r="G16" s="150" t="s">
        <v>411</v>
      </c>
      <c r="H16" s="150" t="s">
        <v>729</v>
      </c>
      <c r="I16" s="150" t="s">
        <v>741</v>
      </c>
      <c r="J16" s="150" t="s">
        <v>755</v>
      </c>
      <c r="K16" s="150" t="s">
        <v>846</v>
      </c>
      <c r="L16" s="150" t="s">
        <v>873</v>
      </c>
      <c r="M16" s="150" t="s">
        <v>939</v>
      </c>
      <c r="N16" s="150" t="s">
        <v>991</v>
      </c>
    </row>
    <row r="17" spans="2:14">
      <c r="B17" s="20">
        <v>160</v>
      </c>
      <c r="C17" s="20">
        <v>155</v>
      </c>
      <c r="D17" s="20">
        <v>164</v>
      </c>
      <c r="E17" s="20">
        <v>139</v>
      </c>
      <c r="F17" s="20">
        <v>152</v>
      </c>
      <c r="G17" s="20">
        <v>156</v>
      </c>
      <c r="H17" s="20">
        <v>156</v>
      </c>
      <c r="I17" s="20">
        <v>185</v>
      </c>
      <c r="J17" s="20">
        <v>206</v>
      </c>
      <c r="K17" s="20">
        <v>97</v>
      </c>
      <c r="L17" s="20">
        <v>46</v>
      </c>
      <c r="M17" s="20">
        <v>43</v>
      </c>
      <c r="N17" s="20">
        <v>32</v>
      </c>
    </row>
    <row r="19" spans="2:14">
      <c r="B19" t="s">
        <v>852</v>
      </c>
    </row>
  </sheetData>
  <mergeCells count="1">
    <mergeCell ref="B13:C13"/>
  </mergeCells>
  <hyperlinks>
    <hyperlink ref="B13" location="CONTENTS!A1" display="RETURN TO CONTENTS PAGE" xr:uid="{00000000-0004-0000-4D00-000000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7030A0"/>
  </sheetPr>
  <dimension ref="A1:O14"/>
  <sheetViews>
    <sheetView workbookViewId="0">
      <selection activeCell="A2" sqref="A2"/>
    </sheetView>
  </sheetViews>
  <sheetFormatPr defaultRowHeight="14"/>
  <cols>
    <col min="2" max="2" width="41.08203125" customWidth="1"/>
    <col min="3" max="7" width="11.83203125" customWidth="1"/>
    <col min="8" max="8" width="10.83203125" customWidth="1"/>
    <col min="9" max="9" width="10.1640625" customWidth="1"/>
    <col min="12" max="12" width="9.6640625" customWidth="1"/>
  </cols>
  <sheetData>
    <row r="1" spans="1:15">
      <c r="A1" s="66" t="s">
        <v>1103</v>
      </c>
    </row>
    <row r="3" spans="1:15">
      <c r="B3" s="21" t="s">
        <v>495</v>
      </c>
      <c r="C3" s="21" t="s">
        <v>0</v>
      </c>
      <c r="D3" s="21" t="s">
        <v>1</v>
      </c>
      <c r="E3" s="21" t="s">
        <v>2</v>
      </c>
      <c r="F3" s="21" t="s">
        <v>178</v>
      </c>
      <c r="G3" s="21" t="s">
        <v>241</v>
      </c>
      <c r="H3" s="21" t="s">
        <v>411</v>
      </c>
      <c r="I3" s="21" t="s">
        <v>729</v>
      </c>
      <c r="J3" s="21" t="s">
        <v>741</v>
      </c>
      <c r="K3" s="21" t="s">
        <v>755</v>
      </c>
      <c r="L3" s="21" t="s">
        <v>846</v>
      </c>
      <c r="M3" s="21" t="s">
        <v>873</v>
      </c>
      <c r="N3" s="21" t="s">
        <v>939</v>
      </c>
      <c r="O3" s="21" t="s">
        <v>991</v>
      </c>
    </row>
    <row r="4" spans="1:15">
      <c r="B4" s="20" t="s">
        <v>488</v>
      </c>
      <c r="C4" s="20">
        <v>398</v>
      </c>
      <c r="D4" s="20">
        <v>392</v>
      </c>
      <c r="E4" s="20">
        <v>338</v>
      </c>
      <c r="F4" s="20">
        <v>288</v>
      </c>
      <c r="G4" s="20">
        <v>218</v>
      </c>
      <c r="H4" s="195">
        <v>196</v>
      </c>
      <c r="I4" s="195">
        <v>169</v>
      </c>
      <c r="J4" s="20">
        <v>184</v>
      </c>
      <c r="K4" s="20">
        <v>176</v>
      </c>
      <c r="L4" s="20">
        <v>111</v>
      </c>
      <c r="M4" s="20">
        <v>92</v>
      </c>
      <c r="N4" s="20">
        <v>115</v>
      </c>
      <c r="O4" s="20">
        <v>101</v>
      </c>
    </row>
    <row r="5" spans="1:15">
      <c r="B5" s="20" t="s">
        <v>489</v>
      </c>
      <c r="C5" s="20">
        <v>230</v>
      </c>
      <c r="D5" s="20">
        <v>230</v>
      </c>
      <c r="E5" s="20">
        <v>202</v>
      </c>
      <c r="F5" s="20">
        <v>178</v>
      </c>
      <c r="G5" s="20">
        <v>150</v>
      </c>
      <c r="H5" s="195">
        <v>181</v>
      </c>
      <c r="I5" s="195">
        <v>160</v>
      </c>
      <c r="J5" s="20">
        <v>167</v>
      </c>
      <c r="K5" s="20">
        <v>148</v>
      </c>
      <c r="L5" s="20">
        <v>107</v>
      </c>
      <c r="M5" s="20">
        <v>74</v>
      </c>
      <c r="N5" s="20">
        <v>72</v>
      </c>
      <c r="O5" s="20">
        <v>54</v>
      </c>
    </row>
    <row r="6" spans="1:15">
      <c r="B6" s="20" t="s">
        <v>490</v>
      </c>
      <c r="C6" s="20">
        <v>179</v>
      </c>
      <c r="D6" s="20">
        <v>181</v>
      </c>
      <c r="E6" s="20">
        <v>201</v>
      </c>
      <c r="F6" s="20">
        <v>208</v>
      </c>
      <c r="G6" s="20">
        <v>178</v>
      </c>
      <c r="H6" s="195">
        <v>189</v>
      </c>
      <c r="I6" s="195">
        <v>148</v>
      </c>
      <c r="J6" s="20">
        <v>158</v>
      </c>
      <c r="K6" s="20">
        <v>107</v>
      </c>
      <c r="L6" s="20">
        <v>60</v>
      </c>
      <c r="M6" s="20">
        <v>111</v>
      </c>
      <c r="N6" s="20">
        <v>86</v>
      </c>
      <c r="O6" s="20">
        <v>57</v>
      </c>
    </row>
    <row r="7" spans="1:15">
      <c r="B7" s="20" t="s">
        <v>491</v>
      </c>
      <c r="C7" s="20">
        <v>105</v>
      </c>
      <c r="D7" s="20">
        <v>95</v>
      </c>
      <c r="E7" s="20">
        <v>128</v>
      </c>
      <c r="F7" s="20">
        <v>96</v>
      </c>
      <c r="G7" s="20">
        <v>82</v>
      </c>
      <c r="H7" s="195">
        <v>94</v>
      </c>
      <c r="I7" s="195">
        <v>173</v>
      </c>
      <c r="J7" s="20">
        <v>132</v>
      </c>
      <c r="K7" s="20">
        <v>50</v>
      </c>
      <c r="L7" s="20">
        <v>86</v>
      </c>
      <c r="M7" s="20">
        <v>59</v>
      </c>
      <c r="N7" s="20">
        <v>6</v>
      </c>
      <c r="O7" s="20">
        <v>0</v>
      </c>
    </row>
    <row r="8" spans="1:15">
      <c r="B8" s="20" t="s">
        <v>492</v>
      </c>
      <c r="C8" s="20">
        <v>96</v>
      </c>
      <c r="D8" s="20">
        <v>78</v>
      </c>
      <c r="E8" s="20">
        <v>65</v>
      </c>
      <c r="F8" s="20">
        <v>68</v>
      </c>
      <c r="G8" s="20">
        <v>50</v>
      </c>
      <c r="H8" s="195">
        <v>55</v>
      </c>
      <c r="I8" s="195">
        <v>52</v>
      </c>
      <c r="J8" s="20">
        <v>49</v>
      </c>
      <c r="K8" s="20">
        <v>69</v>
      </c>
      <c r="L8" s="20">
        <v>39</v>
      </c>
      <c r="M8" s="20">
        <v>23</v>
      </c>
      <c r="N8" s="20">
        <v>27</v>
      </c>
      <c r="O8" s="20">
        <v>8</v>
      </c>
    </row>
    <row r="9" spans="1:15">
      <c r="B9" s="20" t="s">
        <v>493</v>
      </c>
      <c r="C9" s="20">
        <v>217</v>
      </c>
      <c r="D9" s="20">
        <v>515</v>
      </c>
      <c r="E9" s="20">
        <v>341</v>
      </c>
      <c r="F9" s="20">
        <v>313</v>
      </c>
      <c r="G9" s="20">
        <v>224</v>
      </c>
      <c r="H9" s="195">
        <v>175</v>
      </c>
      <c r="I9" s="195">
        <v>157</v>
      </c>
      <c r="J9" s="20">
        <v>135</v>
      </c>
      <c r="K9" s="20">
        <v>122</v>
      </c>
      <c r="L9" s="20">
        <v>27</v>
      </c>
      <c r="M9" s="20">
        <v>61</v>
      </c>
      <c r="N9" s="20">
        <v>44</v>
      </c>
      <c r="O9" s="20">
        <v>9</v>
      </c>
    </row>
    <row r="10" spans="1:15">
      <c r="B10" s="20" t="s">
        <v>494</v>
      </c>
      <c r="C10" s="20">
        <v>66</v>
      </c>
      <c r="D10" s="20">
        <v>72</v>
      </c>
      <c r="E10" s="20">
        <v>68</v>
      </c>
      <c r="F10" s="20">
        <v>63</v>
      </c>
      <c r="G10" s="20">
        <v>56</v>
      </c>
      <c r="H10" s="195">
        <v>39</v>
      </c>
      <c r="I10" s="195">
        <v>46</v>
      </c>
      <c r="J10" s="195"/>
      <c r="K10" s="20"/>
      <c r="L10" s="20">
        <v>11</v>
      </c>
      <c r="M10" s="20">
        <v>6</v>
      </c>
      <c r="N10" s="20">
        <v>16</v>
      </c>
      <c r="O10" s="20">
        <v>15</v>
      </c>
    </row>
    <row r="12" spans="1:15">
      <c r="B12" s="5" t="s">
        <v>685</v>
      </c>
    </row>
    <row r="13" spans="1:15" ht="14.5" thickBot="1"/>
    <row r="14" spans="1:15" ht="14.5" thickBot="1">
      <c r="B14" s="368" t="s">
        <v>703</v>
      </c>
      <c r="C14" s="369"/>
    </row>
  </sheetData>
  <mergeCells count="1">
    <mergeCell ref="B14:C14"/>
  </mergeCells>
  <hyperlinks>
    <hyperlink ref="B14" location="CONTENTS!A1" display="RETURN TO CONTENTS PAGE" xr:uid="{00000000-0004-0000-4E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57"/>
  <sheetViews>
    <sheetView zoomScaleNormal="100" workbookViewId="0">
      <selection activeCell="E62" sqref="E62"/>
    </sheetView>
  </sheetViews>
  <sheetFormatPr defaultRowHeight="14"/>
  <cols>
    <col min="2" max="5" width="18.33203125" style="13" customWidth="1"/>
  </cols>
  <sheetData>
    <row r="1" spans="1:5">
      <c r="A1" s="12" t="s">
        <v>223</v>
      </c>
    </row>
    <row r="3" spans="1:5" ht="28">
      <c r="B3" s="31" t="s">
        <v>180</v>
      </c>
      <c r="C3" s="31" t="s">
        <v>168</v>
      </c>
      <c r="D3" s="31" t="s">
        <v>167</v>
      </c>
      <c r="E3" s="31" t="s">
        <v>177</v>
      </c>
    </row>
    <row r="4" spans="1:5">
      <c r="B4" s="32">
        <v>40878</v>
      </c>
      <c r="C4" s="33">
        <v>36189.904955245911</v>
      </c>
      <c r="D4" s="33">
        <v>46599</v>
      </c>
      <c r="E4" s="33">
        <v>7471</v>
      </c>
    </row>
    <row r="5" spans="1:5">
      <c r="B5" s="32">
        <v>40969</v>
      </c>
      <c r="C5" s="33">
        <v>35833.717818584475</v>
      </c>
      <c r="D5" s="33">
        <v>46012</v>
      </c>
      <c r="E5" s="33">
        <v>7840</v>
      </c>
    </row>
    <row r="6" spans="1:5">
      <c r="B6" s="32">
        <v>41061</v>
      </c>
      <c r="C6" s="33">
        <v>36214.81959952016</v>
      </c>
      <c r="D6" s="33">
        <v>46657</v>
      </c>
      <c r="E6" s="33">
        <v>7689</v>
      </c>
    </row>
    <row r="7" spans="1:5">
      <c r="B7" s="32">
        <v>41153</v>
      </c>
      <c r="C7" s="33">
        <v>35910.307280612709</v>
      </c>
      <c r="D7" s="33">
        <v>46530</v>
      </c>
      <c r="E7" s="33">
        <v>7692</v>
      </c>
    </row>
    <row r="8" spans="1:5">
      <c r="B8" s="32">
        <v>41244</v>
      </c>
      <c r="C8" s="33">
        <v>35732.213712281991</v>
      </c>
      <c r="D8" s="33">
        <v>46391</v>
      </c>
      <c r="E8" s="33">
        <v>7755</v>
      </c>
    </row>
    <row r="9" spans="1:5">
      <c r="B9" s="32">
        <v>41334</v>
      </c>
      <c r="C9" s="33">
        <v>35613.177078527267</v>
      </c>
      <c r="D9" s="33">
        <v>46201</v>
      </c>
      <c r="E9" s="33">
        <v>7945</v>
      </c>
    </row>
    <row r="10" spans="1:5">
      <c r="B10" s="32">
        <v>41426</v>
      </c>
      <c r="C10" s="33">
        <v>35506.136384608282</v>
      </c>
      <c r="D10" s="33">
        <v>46058</v>
      </c>
      <c r="E10" s="33">
        <v>7819</v>
      </c>
    </row>
    <row r="11" spans="1:5">
      <c r="B11" s="32">
        <v>41518</v>
      </c>
      <c r="C11" s="33">
        <v>35609.486020116266</v>
      </c>
      <c r="D11" s="33">
        <v>46385</v>
      </c>
      <c r="E11" s="33">
        <v>7725</v>
      </c>
    </row>
    <row r="12" spans="1:5">
      <c r="B12" s="32">
        <v>41609</v>
      </c>
      <c r="C12" s="33">
        <v>35411.09163052505</v>
      </c>
      <c r="D12" s="33">
        <v>46441</v>
      </c>
      <c r="E12" s="33">
        <v>7647</v>
      </c>
    </row>
    <row r="13" spans="1:5">
      <c r="B13" s="32">
        <v>41699</v>
      </c>
      <c r="C13" s="33">
        <v>35255.144412660324</v>
      </c>
      <c r="D13" s="33">
        <v>46228</v>
      </c>
      <c r="E13" s="33">
        <v>7746</v>
      </c>
    </row>
    <row r="14" spans="1:5">
      <c r="B14" s="32">
        <v>41791</v>
      </c>
      <c r="C14" s="33">
        <v>35566.116083787019</v>
      </c>
      <c r="D14" s="33">
        <v>46875</v>
      </c>
      <c r="E14" s="33">
        <v>7729</v>
      </c>
    </row>
    <row r="15" spans="1:5">
      <c r="B15" s="32">
        <v>41883</v>
      </c>
      <c r="C15" s="33">
        <v>35416.628218141552</v>
      </c>
      <c r="D15" s="33">
        <v>46960</v>
      </c>
      <c r="E15" s="33">
        <v>7727</v>
      </c>
    </row>
    <row r="16" spans="1:5">
      <c r="B16" s="32">
        <v>41974</v>
      </c>
      <c r="C16" s="33">
        <v>35353.880225154557</v>
      </c>
      <c r="D16" s="33">
        <v>47211</v>
      </c>
      <c r="E16" s="33">
        <v>7780</v>
      </c>
    </row>
    <row r="17" spans="2:5">
      <c r="B17" s="32">
        <v>42064</v>
      </c>
      <c r="C17" s="33">
        <v>35214.542770139335</v>
      </c>
      <c r="D17" s="33">
        <v>46987</v>
      </c>
      <c r="E17" s="33">
        <v>7911</v>
      </c>
    </row>
    <row r="18" spans="2:5">
      <c r="B18" s="32">
        <v>42156</v>
      </c>
      <c r="C18" s="33">
        <v>35499.677032389031</v>
      </c>
      <c r="D18" s="33">
        <v>47444</v>
      </c>
      <c r="E18" s="33">
        <v>7811</v>
      </c>
    </row>
    <row r="19" spans="2:5">
      <c r="B19" s="32">
        <v>42248</v>
      </c>
      <c r="C19" s="33">
        <v>35564.34782608696</v>
      </c>
      <c r="D19" s="33">
        <v>47815</v>
      </c>
      <c r="E19" s="33">
        <v>7689</v>
      </c>
    </row>
    <row r="20" spans="2:5">
      <c r="B20" s="32">
        <v>42339</v>
      </c>
      <c r="C20" s="33">
        <v>35596.52173913044</v>
      </c>
      <c r="D20" s="33">
        <v>48280</v>
      </c>
      <c r="E20" s="33">
        <v>7548</v>
      </c>
    </row>
    <row r="21" spans="2:5">
      <c r="B21" s="110">
        <v>42430</v>
      </c>
      <c r="C21" s="111">
        <v>35608.695652173919</v>
      </c>
      <c r="D21" s="112">
        <v>48300</v>
      </c>
      <c r="E21" s="113">
        <v>7858</v>
      </c>
    </row>
    <row r="22" spans="2:5">
      <c r="B22" s="110">
        <v>42522</v>
      </c>
      <c r="C22" s="111">
        <v>36169.565217391304</v>
      </c>
      <c r="D22" s="112">
        <v>49348</v>
      </c>
      <c r="E22" s="113">
        <v>7877</v>
      </c>
    </row>
    <row r="23" spans="2:5">
      <c r="B23" s="110">
        <v>42614</v>
      </c>
      <c r="C23" s="111">
        <v>36292.17391304348</v>
      </c>
      <c r="D23" s="112">
        <v>49815</v>
      </c>
      <c r="E23" s="113">
        <v>7630</v>
      </c>
    </row>
    <row r="24" spans="2:5">
      <c r="B24" s="114">
        <v>42705</v>
      </c>
      <c r="C24" s="115">
        <v>36358.17</v>
      </c>
      <c r="D24" s="33">
        <v>50038</v>
      </c>
      <c r="E24" s="33">
        <v>7889</v>
      </c>
    </row>
    <row r="25" spans="2:5">
      <c r="B25" s="114">
        <v>42795</v>
      </c>
      <c r="C25" s="115">
        <v>34333</v>
      </c>
      <c r="D25" s="33">
        <v>50024</v>
      </c>
      <c r="E25" s="33">
        <v>7883</v>
      </c>
    </row>
    <row r="26" spans="2:5">
      <c r="B26" s="114">
        <v>42887</v>
      </c>
      <c r="C26" s="115">
        <v>34776</v>
      </c>
      <c r="D26" s="33">
        <v>50711</v>
      </c>
      <c r="E26" s="33">
        <v>7890</v>
      </c>
    </row>
    <row r="27" spans="2:5">
      <c r="B27" s="114">
        <v>42979</v>
      </c>
      <c r="C27" s="33">
        <v>35110</v>
      </c>
      <c r="D27" s="33">
        <v>51516</v>
      </c>
      <c r="E27" s="33">
        <v>7581</v>
      </c>
    </row>
    <row r="28" spans="2:5">
      <c r="B28" s="114">
        <v>43070</v>
      </c>
      <c r="C28" s="33">
        <v>35082</v>
      </c>
      <c r="D28" s="33">
        <v>51493</v>
      </c>
      <c r="E28" s="33">
        <v>7581</v>
      </c>
    </row>
    <row r="29" spans="2:5">
      <c r="B29" s="114">
        <v>43160</v>
      </c>
      <c r="C29" s="33">
        <v>34932.974999999999</v>
      </c>
      <c r="D29" s="33">
        <v>51178</v>
      </c>
      <c r="E29" s="33">
        <v>7902</v>
      </c>
    </row>
    <row r="30" spans="2:5">
      <c r="B30" s="114">
        <v>43252</v>
      </c>
      <c r="C30" s="33">
        <v>35305.875</v>
      </c>
      <c r="D30" s="33">
        <v>51591</v>
      </c>
      <c r="E30" s="33">
        <v>7892</v>
      </c>
    </row>
    <row r="31" spans="2:5">
      <c r="B31" s="114">
        <v>43344</v>
      </c>
      <c r="C31" s="33">
        <v>35166.449999999997</v>
      </c>
      <c r="D31" s="33">
        <v>51836</v>
      </c>
      <c r="E31" s="33">
        <v>7796</v>
      </c>
    </row>
    <row r="32" spans="2:5">
      <c r="B32" s="114">
        <v>43435</v>
      </c>
      <c r="C32" s="33">
        <v>35255.550000000003</v>
      </c>
      <c r="D32" s="33">
        <v>52350</v>
      </c>
      <c r="E32" s="33">
        <v>7820</v>
      </c>
    </row>
    <row r="33" spans="2:5">
      <c r="B33" s="114">
        <v>43525</v>
      </c>
      <c r="C33" s="33">
        <v>35503.875</v>
      </c>
      <c r="D33" s="33">
        <v>52253</v>
      </c>
      <c r="E33" s="33">
        <v>8307</v>
      </c>
    </row>
    <row r="34" spans="2:5">
      <c r="B34" s="114">
        <v>43617</v>
      </c>
      <c r="C34" s="33">
        <v>35800.875</v>
      </c>
      <c r="D34" s="33">
        <v>52715</v>
      </c>
      <c r="E34" s="33">
        <v>8410</v>
      </c>
    </row>
    <row r="35" spans="2:5">
      <c r="B35" s="114">
        <v>43709</v>
      </c>
      <c r="C35" s="33">
        <v>35678.775000000001</v>
      </c>
      <c r="D35" s="33">
        <v>53206</v>
      </c>
      <c r="E35" s="33">
        <v>8270</v>
      </c>
    </row>
    <row r="36" spans="2:5">
      <c r="B36" s="114">
        <v>43800</v>
      </c>
      <c r="C36" s="33">
        <v>35415.599999999999</v>
      </c>
      <c r="D36" s="33">
        <v>51087</v>
      </c>
      <c r="E36" s="33">
        <v>8164</v>
      </c>
    </row>
    <row r="37" spans="2:5">
      <c r="B37" s="114">
        <v>43891</v>
      </c>
      <c r="C37" s="33">
        <v>34850</v>
      </c>
      <c r="D37" s="33">
        <v>49588</v>
      </c>
      <c r="E37" s="33">
        <v>8117</v>
      </c>
    </row>
    <row r="38" spans="2:5">
      <c r="B38" s="114">
        <v>43983</v>
      </c>
      <c r="C38" s="33">
        <v>34539</v>
      </c>
      <c r="D38" s="33">
        <v>49112</v>
      </c>
      <c r="E38" s="33">
        <v>8111</v>
      </c>
    </row>
    <row r="39" spans="2:5">
      <c r="B39" s="114">
        <v>44075</v>
      </c>
      <c r="C39" s="33">
        <v>34593.074999999997</v>
      </c>
      <c r="D39" s="33">
        <v>49436</v>
      </c>
      <c r="E39" s="33">
        <v>8116</v>
      </c>
    </row>
    <row r="40" spans="2:5">
      <c r="B40" s="114">
        <v>44166</v>
      </c>
      <c r="C40" s="33">
        <v>34860.375</v>
      </c>
      <c r="D40" s="33">
        <v>50187</v>
      </c>
      <c r="E40" s="33">
        <v>8134</v>
      </c>
    </row>
    <row r="41" spans="2:5">
      <c r="B41" s="114">
        <v>44256</v>
      </c>
      <c r="C41" s="33">
        <v>34833.15</v>
      </c>
      <c r="D41" s="33">
        <v>50046</v>
      </c>
      <c r="E41" s="33">
        <v>8058</v>
      </c>
    </row>
    <row r="42" spans="2:5">
      <c r="B42" s="114">
        <v>44348</v>
      </c>
      <c r="C42" s="33">
        <v>35218.425000000003</v>
      </c>
      <c r="D42" s="33">
        <v>50264</v>
      </c>
      <c r="E42" s="33">
        <v>8212</v>
      </c>
    </row>
    <row r="43" spans="2:5">
      <c r="B43" s="114">
        <v>44440</v>
      </c>
      <c r="C43" s="33">
        <v>35253.9</v>
      </c>
      <c r="D43" s="33">
        <v>50833</v>
      </c>
      <c r="E43" s="33">
        <v>8165</v>
      </c>
    </row>
    <row r="44" spans="2:5">
      <c r="B44" s="114">
        <v>44531</v>
      </c>
      <c r="C44" s="33">
        <v>35390.85</v>
      </c>
      <c r="D44" s="33">
        <v>51437</v>
      </c>
      <c r="E44" s="33">
        <v>8099</v>
      </c>
    </row>
    <row r="45" spans="2:5">
      <c r="B45" s="114">
        <v>44621</v>
      </c>
      <c r="C45" s="33">
        <v>35786.025000000001</v>
      </c>
      <c r="D45" s="33">
        <v>52108</v>
      </c>
      <c r="E45" s="33">
        <v>7694</v>
      </c>
    </row>
    <row r="46" spans="2:5">
      <c r="B46" s="114">
        <v>44713</v>
      </c>
      <c r="C46" s="33">
        <v>35830.574999999997</v>
      </c>
      <c r="D46" s="33">
        <v>52473</v>
      </c>
      <c r="E46" s="33">
        <v>8268</v>
      </c>
    </row>
    <row r="47" spans="2:5">
      <c r="B47" s="114">
        <v>44805</v>
      </c>
      <c r="C47" s="33">
        <v>35875.125</v>
      </c>
      <c r="D47" s="33">
        <v>52545</v>
      </c>
      <c r="E47" s="33">
        <v>8104</v>
      </c>
    </row>
    <row r="48" spans="2:5">
      <c r="B48" s="114">
        <v>44896</v>
      </c>
      <c r="C48" s="33">
        <v>36107</v>
      </c>
      <c r="D48" s="33">
        <v>52999</v>
      </c>
      <c r="E48" s="33">
        <v>8066</v>
      </c>
    </row>
    <row r="49" spans="2:5">
      <c r="B49" s="114">
        <v>44986</v>
      </c>
      <c r="C49" s="33">
        <v>35947.724999999999</v>
      </c>
      <c r="D49" s="33">
        <v>52318</v>
      </c>
      <c r="E49" s="33">
        <v>8132</v>
      </c>
    </row>
    <row r="50" spans="2:5">
      <c r="B50" s="114">
        <v>45078</v>
      </c>
      <c r="C50" s="33">
        <v>36354.449999999997</v>
      </c>
      <c r="D50" s="33">
        <v>53121</v>
      </c>
      <c r="E50" s="33">
        <v>7993</v>
      </c>
    </row>
    <row r="51" spans="2:5">
      <c r="B51" s="114">
        <v>45170</v>
      </c>
      <c r="C51" s="33">
        <v>36573.9</v>
      </c>
      <c r="D51" s="33">
        <v>54045</v>
      </c>
      <c r="E51" s="33">
        <v>7913</v>
      </c>
    </row>
    <row r="52" spans="2:5">
      <c r="B52" s="114">
        <v>45261</v>
      </c>
      <c r="C52" s="33">
        <v>36554.925000000003</v>
      </c>
      <c r="D52" s="33">
        <v>53973</v>
      </c>
      <c r="E52" s="33">
        <v>7853</v>
      </c>
    </row>
    <row r="53" spans="2:5">
      <c r="B53" s="355"/>
      <c r="C53" s="331"/>
      <c r="D53" s="331"/>
      <c r="E53" s="331"/>
    </row>
    <row r="55" spans="2:5">
      <c r="B55" t="s">
        <v>674</v>
      </c>
    </row>
    <row r="56" spans="2:5" ht="14.5" thickBot="1"/>
    <row r="57" spans="2:5" ht="14.5" thickBot="1">
      <c r="B57" s="368" t="s">
        <v>703</v>
      </c>
      <c r="C57" s="369"/>
    </row>
  </sheetData>
  <mergeCells count="1">
    <mergeCell ref="B57:C57"/>
  </mergeCells>
  <hyperlinks>
    <hyperlink ref="B57" location="CONTENTS!A1" display="RETURN TO CONTENTS PAGE"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7030A0"/>
  </sheetPr>
  <dimension ref="A1:L17"/>
  <sheetViews>
    <sheetView workbookViewId="0">
      <selection activeCell="F10" sqref="F10"/>
    </sheetView>
  </sheetViews>
  <sheetFormatPr defaultRowHeight="14"/>
  <cols>
    <col min="2" max="2" width="19.83203125" customWidth="1"/>
    <col min="3" max="4" width="10.33203125" customWidth="1"/>
    <col min="5" max="5" width="11.5" customWidth="1"/>
    <col min="6" max="7" width="12.08203125" customWidth="1"/>
    <col min="8" max="8" width="13.1640625" customWidth="1"/>
    <col min="9" max="9" width="12" customWidth="1"/>
    <col min="10" max="10" width="12.4140625" customWidth="1"/>
    <col min="11" max="12" width="14.83203125" customWidth="1"/>
  </cols>
  <sheetData>
    <row r="1" spans="1:12">
      <c r="A1" s="66" t="s">
        <v>1104</v>
      </c>
      <c r="H1" s="12"/>
    </row>
    <row r="3" spans="1:12">
      <c r="B3" s="21" t="s">
        <v>853</v>
      </c>
      <c r="C3" s="21" t="s">
        <v>411</v>
      </c>
      <c r="D3" s="21" t="s">
        <v>729</v>
      </c>
      <c r="E3" s="21" t="s">
        <v>741</v>
      </c>
      <c r="F3" s="21" t="s">
        <v>755</v>
      </c>
      <c r="G3" s="21" t="s">
        <v>846</v>
      </c>
      <c r="H3" s="21" t="s">
        <v>873</v>
      </c>
      <c r="I3" s="21" t="s">
        <v>939</v>
      </c>
      <c r="J3" s="21" t="s">
        <v>991</v>
      </c>
      <c r="K3" s="286"/>
      <c r="L3" s="286"/>
    </row>
    <row r="4" spans="1:12">
      <c r="B4" s="20" t="s">
        <v>308</v>
      </c>
      <c r="C4" s="23">
        <v>1282990.7100000002</v>
      </c>
      <c r="D4" s="23">
        <v>1198576.3500000001</v>
      </c>
      <c r="E4" s="104">
        <v>1083075.05</v>
      </c>
      <c r="F4" s="23">
        <v>1618209</v>
      </c>
      <c r="G4" s="23">
        <v>1220713.48</v>
      </c>
      <c r="H4" s="23">
        <v>191963</v>
      </c>
      <c r="I4" s="23">
        <v>991842</v>
      </c>
      <c r="J4" s="23">
        <v>788246</v>
      </c>
      <c r="K4" s="287"/>
      <c r="L4" s="288"/>
    </row>
    <row r="5" spans="1:12">
      <c r="B5" s="20" t="s">
        <v>854</v>
      </c>
      <c r="C5" s="23">
        <v>278696.7</v>
      </c>
      <c r="D5" s="23">
        <v>85594.5</v>
      </c>
      <c r="E5" s="104">
        <v>431961.11</v>
      </c>
      <c r="F5" s="23">
        <v>378272</v>
      </c>
      <c r="G5" s="23">
        <v>146364</v>
      </c>
      <c r="H5" s="23">
        <v>47514.5</v>
      </c>
      <c r="I5" s="23">
        <v>97797.14</v>
      </c>
      <c r="J5" s="23">
        <v>245061.84</v>
      </c>
      <c r="K5" s="287"/>
      <c r="L5" s="288"/>
    </row>
    <row r="6" spans="1:12">
      <c r="B6" s="20" t="s">
        <v>855</v>
      </c>
      <c r="C6" s="23">
        <v>85000</v>
      </c>
      <c r="D6" s="23">
        <v>4100</v>
      </c>
      <c r="E6" s="104">
        <v>30000</v>
      </c>
      <c r="F6" s="104">
        <v>30000</v>
      </c>
      <c r="G6" s="104">
        <v>30000</v>
      </c>
      <c r="H6" s="104">
        <v>25000</v>
      </c>
      <c r="I6" s="104">
        <v>525000</v>
      </c>
      <c r="J6" s="104">
        <v>250000</v>
      </c>
      <c r="K6" s="26"/>
      <c r="L6" s="26"/>
    </row>
    <row r="7" spans="1:12">
      <c r="B7" s="20" t="s">
        <v>306</v>
      </c>
      <c r="C7" s="23">
        <v>105000</v>
      </c>
      <c r="D7" s="23">
        <v>175000</v>
      </c>
      <c r="E7" s="104">
        <v>1165722.31</v>
      </c>
      <c r="F7" s="23">
        <v>0</v>
      </c>
      <c r="G7" s="23">
        <v>212378</v>
      </c>
      <c r="H7" s="23">
        <v>40994.5</v>
      </c>
      <c r="I7" s="23">
        <v>733417</v>
      </c>
      <c r="J7" s="23">
        <v>878014</v>
      </c>
      <c r="K7" s="26"/>
      <c r="L7" s="288"/>
    </row>
    <row r="8" spans="1:12">
      <c r="B8" s="20" t="s">
        <v>856</v>
      </c>
      <c r="C8" s="23">
        <v>175380.1</v>
      </c>
      <c r="D8" s="23">
        <v>200000</v>
      </c>
      <c r="E8" s="104">
        <v>0</v>
      </c>
      <c r="F8" s="23">
        <v>0</v>
      </c>
      <c r="G8" s="23">
        <v>0</v>
      </c>
      <c r="H8" s="23">
        <v>0</v>
      </c>
      <c r="I8" s="23">
        <v>0</v>
      </c>
      <c r="J8" s="23">
        <v>0</v>
      </c>
      <c r="K8" s="26"/>
    </row>
    <row r="9" spans="1:12">
      <c r="B9" s="20" t="s">
        <v>496</v>
      </c>
      <c r="C9" s="23">
        <v>199345.08</v>
      </c>
      <c r="D9" s="23">
        <v>300000</v>
      </c>
      <c r="E9" s="104">
        <v>300000</v>
      </c>
      <c r="F9" s="23">
        <v>350000</v>
      </c>
      <c r="G9" s="23">
        <v>300000</v>
      </c>
      <c r="H9" s="23">
        <v>702827.31</v>
      </c>
      <c r="I9" s="23">
        <v>973000</v>
      </c>
      <c r="J9" s="23">
        <v>300000</v>
      </c>
      <c r="K9" s="26"/>
      <c r="L9" s="26"/>
    </row>
    <row r="10" spans="1:12">
      <c r="B10" s="140"/>
      <c r="C10" s="164">
        <v>2126412.5900000003</v>
      </c>
      <c r="D10" s="164">
        <v>1963270</v>
      </c>
      <c r="E10" s="196">
        <v>3010758.47</v>
      </c>
      <c r="F10" s="164">
        <v>2376481</v>
      </c>
      <c r="G10" s="164">
        <v>1909455.48</v>
      </c>
      <c r="H10" s="164">
        <v>1008299.31</v>
      </c>
      <c r="I10" s="164">
        <v>3321056.1399999997</v>
      </c>
      <c r="J10" s="164">
        <v>2461321.84</v>
      </c>
      <c r="K10" s="26"/>
      <c r="L10" s="288"/>
    </row>
    <row r="12" spans="1:12">
      <c r="B12" s="5" t="s">
        <v>664</v>
      </c>
    </row>
    <row r="13" spans="1:12" ht="14.5" thickBot="1"/>
    <row r="14" spans="1:12" ht="14.5" thickBot="1">
      <c r="B14" s="368" t="s">
        <v>703</v>
      </c>
      <c r="C14" s="369"/>
    </row>
    <row r="17" spans="2:2">
      <c r="B17" s="69"/>
    </row>
  </sheetData>
  <mergeCells count="1">
    <mergeCell ref="B14:C14"/>
  </mergeCells>
  <hyperlinks>
    <hyperlink ref="B14" location="CONTENTS!A1" display="RETURN TO CONTENTS PAGE" xr:uid="{00000000-0004-0000-4F00-000000000000}"/>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00B050"/>
  </sheetPr>
  <dimension ref="A1:J20"/>
  <sheetViews>
    <sheetView zoomScale="80" zoomScaleNormal="80" workbookViewId="0">
      <selection activeCell="A2" sqref="A2"/>
    </sheetView>
  </sheetViews>
  <sheetFormatPr defaultRowHeight="14"/>
  <cols>
    <col min="2" max="10" width="16.08203125" customWidth="1"/>
  </cols>
  <sheetData>
    <row r="1" spans="1:10">
      <c r="A1" s="4" t="s">
        <v>1105</v>
      </c>
    </row>
    <row r="3" spans="1:10" s="13" customFormat="1" ht="56">
      <c r="B3" s="129" t="s">
        <v>183</v>
      </c>
      <c r="C3" s="198" t="s">
        <v>497</v>
      </c>
      <c r="D3" s="199" t="s">
        <v>498</v>
      </c>
      <c r="E3" s="199" t="s">
        <v>499</v>
      </c>
      <c r="F3" s="199" t="s">
        <v>500</v>
      </c>
      <c r="G3" s="199" t="s">
        <v>501</v>
      </c>
      <c r="H3" s="199" t="s">
        <v>502</v>
      </c>
      <c r="I3" s="200" t="s">
        <v>503</v>
      </c>
      <c r="J3" s="199" t="s">
        <v>504</v>
      </c>
    </row>
    <row r="4" spans="1:10">
      <c r="B4" s="197" t="s">
        <v>94</v>
      </c>
      <c r="C4" s="46">
        <v>9.1</v>
      </c>
      <c r="D4" s="46">
        <v>82</v>
      </c>
      <c r="E4" s="46">
        <v>89.9</v>
      </c>
      <c r="F4" s="46">
        <v>16.3</v>
      </c>
      <c r="G4" s="46">
        <v>12.6</v>
      </c>
      <c r="H4" s="46">
        <v>-0.6</v>
      </c>
      <c r="I4" s="30">
        <v>21</v>
      </c>
      <c r="J4" s="46">
        <v>15.1</v>
      </c>
    </row>
    <row r="5" spans="1:10">
      <c r="B5" s="197" t="s">
        <v>95</v>
      </c>
      <c r="C5" s="46">
        <v>9.8000000000000007</v>
      </c>
      <c r="D5" s="46">
        <v>72.2</v>
      </c>
      <c r="E5" s="46">
        <v>17.2</v>
      </c>
      <c r="F5" s="46">
        <v>3.6</v>
      </c>
      <c r="G5" s="46">
        <v>12.1</v>
      </c>
      <c r="H5" s="46">
        <v>2</v>
      </c>
      <c r="I5" s="30">
        <v>10</v>
      </c>
      <c r="J5" s="46">
        <v>12.5</v>
      </c>
    </row>
    <row r="6" spans="1:10">
      <c r="B6" s="197" t="s">
        <v>505</v>
      </c>
      <c r="C6" s="46">
        <v>9</v>
      </c>
      <c r="D6" s="46">
        <v>95.8</v>
      </c>
      <c r="E6" s="46">
        <v>115.9</v>
      </c>
      <c r="F6" s="46">
        <v>23.5</v>
      </c>
      <c r="G6" s="46">
        <v>13.7</v>
      </c>
      <c r="H6" s="46">
        <v>-2.1</v>
      </c>
      <c r="I6" s="30">
        <v>24</v>
      </c>
      <c r="J6" s="46">
        <v>12.8</v>
      </c>
    </row>
    <row r="7" spans="1:10">
      <c r="B7" s="197" t="s">
        <v>97</v>
      </c>
      <c r="C7" s="46">
        <v>11.5</v>
      </c>
      <c r="D7" s="46">
        <v>174.1</v>
      </c>
      <c r="E7" s="46">
        <v>71.900000000000006</v>
      </c>
      <c r="F7" s="46">
        <v>23</v>
      </c>
      <c r="G7" s="46">
        <v>16.8</v>
      </c>
      <c r="H7" s="46">
        <v>1.9</v>
      </c>
      <c r="I7" s="30">
        <v>18</v>
      </c>
      <c r="J7" s="46">
        <v>10.3</v>
      </c>
    </row>
    <row r="8" spans="1:10">
      <c r="B8" s="197" t="s">
        <v>98</v>
      </c>
      <c r="C8" s="46">
        <v>15.2</v>
      </c>
      <c r="D8" s="46">
        <v>245.1</v>
      </c>
      <c r="E8" s="46">
        <v>16.399999999999999</v>
      </c>
      <c r="F8" s="46">
        <v>9.1999999999999993</v>
      </c>
      <c r="G8" s="46">
        <v>19.7</v>
      </c>
      <c r="H8" s="46">
        <v>7.3</v>
      </c>
      <c r="I8" s="30">
        <v>5</v>
      </c>
      <c r="J8" s="46">
        <v>8.6</v>
      </c>
    </row>
    <row r="9" spans="1:10">
      <c r="B9" s="197" t="s">
        <v>43</v>
      </c>
      <c r="C9" s="46">
        <v>19.899999999999999</v>
      </c>
      <c r="D9" s="46">
        <v>268.7</v>
      </c>
      <c r="E9" s="46">
        <v>33.299999999999997</v>
      </c>
      <c r="F9" s="46">
        <v>11.7</v>
      </c>
      <c r="G9" s="46">
        <v>28.1</v>
      </c>
      <c r="H9" s="46">
        <v>9.3000000000000007</v>
      </c>
      <c r="I9" s="30">
        <v>12</v>
      </c>
      <c r="J9" s="46">
        <v>9</v>
      </c>
    </row>
    <row r="10" spans="1:10">
      <c r="B10" s="197" t="s">
        <v>99</v>
      </c>
      <c r="C10" s="46">
        <v>18</v>
      </c>
      <c r="D10" s="46">
        <v>192</v>
      </c>
      <c r="E10" s="46">
        <v>144.9</v>
      </c>
      <c r="F10" s="46">
        <v>35</v>
      </c>
      <c r="G10" s="46">
        <v>20.399999999999999</v>
      </c>
      <c r="H10" s="46">
        <v>11</v>
      </c>
      <c r="I10" s="30">
        <v>17</v>
      </c>
      <c r="J10" s="46">
        <v>11.8</v>
      </c>
    </row>
    <row r="11" spans="1:10">
      <c r="B11" s="197" t="s">
        <v>100</v>
      </c>
      <c r="C11" s="46">
        <v>18</v>
      </c>
      <c r="D11" s="46">
        <v>209.4</v>
      </c>
      <c r="E11" s="46">
        <v>66.099999999999994</v>
      </c>
      <c r="F11" s="46">
        <v>16.100000000000001</v>
      </c>
      <c r="G11" s="46">
        <v>20.2</v>
      </c>
      <c r="H11" s="46">
        <v>10.5</v>
      </c>
      <c r="I11" s="30">
        <v>14</v>
      </c>
      <c r="J11" s="46">
        <v>11.3</v>
      </c>
    </row>
    <row r="12" spans="1:10">
      <c r="B12" s="197" t="s">
        <v>92</v>
      </c>
      <c r="C12" s="46">
        <v>18</v>
      </c>
      <c r="D12" s="46">
        <v>148.6</v>
      </c>
      <c r="E12" s="46">
        <v>108.1</v>
      </c>
      <c r="F12" s="46">
        <v>15.6</v>
      </c>
      <c r="G12" s="46">
        <v>24.5</v>
      </c>
      <c r="H12" s="46">
        <v>8.1</v>
      </c>
      <c r="I12" s="30">
        <v>18</v>
      </c>
      <c r="J12" s="46">
        <v>11.8</v>
      </c>
    </row>
    <row r="13" spans="1:10">
      <c r="B13" s="197" t="s">
        <v>101</v>
      </c>
      <c r="C13" s="46">
        <v>14.5</v>
      </c>
      <c r="D13" s="46">
        <v>94.1</v>
      </c>
      <c r="E13" s="46">
        <v>120</v>
      </c>
      <c r="F13" s="46">
        <v>32</v>
      </c>
      <c r="G13" s="46">
        <v>18.2</v>
      </c>
      <c r="H13" s="46">
        <v>3.2</v>
      </c>
      <c r="I13" s="30">
        <v>18</v>
      </c>
      <c r="J13" s="46">
        <v>14.9</v>
      </c>
    </row>
    <row r="14" spans="1:10">
      <c r="B14" s="197" t="s">
        <v>102</v>
      </c>
      <c r="C14" s="46">
        <v>11.1</v>
      </c>
      <c r="D14" s="46">
        <v>88.1</v>
      </c>
      <c r="E14" s="46">
        <v>90.9</v>
      </c>
      <c r="F14" s="46">
        <v>15</v>
      </c>
      <c r="G14" s="46">
        <v>14</v>
      </c>
      <c r="H14" s="46">
        <v>-0.1</v>
      </c>
      <c r="I14" s="30">
        <v>19</v>
      </c>
      <c r="J14" s="46">
        <v>13</v>
      </c>
    </row>
    <row r="15" spans="1:10">
      <c r="B15" s="197" t="s">
        <v>93</v>
      </c>
      <c r="C15" s="46">
        <v>10.199999999999999</v>
      </c>
      <c r="D15" s="46">
        <v>29.5</v>
      </c>
      <c r="E15" s="46">
        <v>148.5</v>
      </c>
      <c r="F15" s="46">
        <v>28.9</v>
      </c>
      <c r="G15" s="46">
        <v>12.8</v>
      </c>
      <c r="H15" s="46">
        <v>-0.2</v>
      </c>
      <c r="I15" s="30">
        <v>23</v>
      </c>
      <c r="J15" s="46">
        <v>17.399999999999999</v>
      </c>
    </row>
    <row r="16" spans="1:10" s="12" customFormat="1">
      <c r="B16" s="146" t="s">
        <v>506</v>
      </c>
      <c r="C16" s="61">
        <v>13.7</v>
      </c>
      <c r="D16" s="61">
        <v>1699.6</v>
      </c>
      <c r="E16" s="61">
        <v>1023.1</v>
      </c>
      <c r="F16" s="61">
        <v>35</v>
      </c>
      <c r="G16" s="61">
        <v>28.1</v>
      </c>
      <c r="H16" s="61">
        <v>-2.1</v>
      </c>
      <c r="I16" s="322">
        <v>199</v>
      </c>
      <c r="J16" s="61">
        <v>12.4</v>
      </c>
    </row>
    <row r="18" spans="2:3">
      <c r="B18" s="76" t="s">
        <v>687</v>
      </c>
    </row>
    <row r="19" spans="2:3" ht="14.5" thickBot="1"/>
    <row r="20" spans="2:3" ht="14.5" thickBot="1">
      <c r="B20" s="368" t="s">
        <v>703</v>
      </c>
      <c r="C20" s="369"/>
    </row>
  </sheetData>
  <mergeCells count="1">
    <mergeCell ref="B20:C20"/>
  </mergeCells>
  <hyperlinks>
    <hyperlink ref="B20" location="CONTENTS!A1" display="RETURN TO CONTENTS PAGE" xr:uid="{00000000-0004-0000-5000-000000000000}"/>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00B050"/>
  </sheetPr>
  <dimension ref="A1:J20"/>
  <sheetViews>
    <sheetView zoomScale="80" zoomScaleNormal="80" workbookViewId="0"/>
  </sheetViews>
  <sheetFormatPr defaultRowHeight="14"/>
  <cols>
    <col min="2" max="10" width="15.58203125" customWidth="1"/>
  </cols>
  <sheetData>
    <row r="1" spans="1:10" ht="14.5">
      <c r="A1" s="66" t="s">
        <v>1106</v>
      </c>
    </row>
    <row r="2" spans="1:10">
      <c r="A2" s="243"/>
      <c r="B2" s="243"/>
      <c r="C2" s="243"/>
      <c r="D2" s="243"/>
    </row>
    <row r="3" spans="1:10" s="13" customFormat="1" ht="56">
      <c r="B3" s="31" t="s">
        <v>183</v>
      </c>
      <c r="C3" s="31" t="s">
        <v>497</v>
      </c>
      <c r="D3" s="31" t="s">
        <v>507</v>
      </c>
      <c r="E3" s="31" t="s">
        <v>508</v>
      </c>
      <c r="F3" s="31" t="s">
        <v>509</v>
      </c>
      <c r="G3" s="31" t="s">
        <v>501</v>
      </c>
      <c r="H3" s="31" t="s">
        <v>502</v>
      </c>
      <c r="I3" s="31" t="s">
        <v>510</v>
      </c>
      <c r="J3" s="31" t="s">
        <v>504</v>
      </c>
    </row>
    <row r="4" spans="1:10">
      <c r="B4" s="20" t="s">
        <v>94</v>
      </c>
      <c r="C4" s="46">
        <v>8.4</v>
      </c>
      <c r="D4" s="46">
        <v>56</v>
      </c>
      <c r="E4" s="46">
        <v>82.8</v>
      </c>
      <c r="F4" s="46">
        <v>40.5</v>
      </c>
      <c r="G4" s="46">
        <v>13.5</v>
      </c>
      <c r="H4" s="46">
        <v>-7.8</v>
      </c>
      <c r="I4" s="46">
        <v>18.100000000000001</v>
      </c>
      <c r="J4" s="46">
        <v>15.5</v>
      </c>
    </row>
    <row r="5" spans="1:10">
      <c r="B5" s="20" t="s">
        <v>95</v>
      </c>
      <c r="C5" s="46">
        <v>8.3000000000000007</v>
      </c>
      <c r="D5" s="46">
        <v>83.9</v>
      </c>
      <c r="E5" s="46">
        <v>65.099999999999994</v>
      </c>
      <c r="F5" s="46">
        <v>34.5</v>
      </c>
      <c r="G5" s="46">
        <v>13.2</v>
      </c>
      <c r="H5" s="46">
        <v>-7.4</v>
      </c>
      <c r="I5" s="46">
        <v>16.3</v>
      </c>
      <c r="J5" s="46">
        <v>14.6</v>
      </c>
    </row>
    <row r="6" spans="1:10">
      <c r="B6" s="20" t="s">
        <v>505</v>
      </c>
      <c r="C6" s="46">
        <v>9.4</v>
      </c>
      <c r="D6" s="46">
        <v>124</v>
      </c>
      <c r="E6" s="46">
        <v>63.1</v>
      </c>
      <c r="F6" s="46">
        <v>69.599999999999994</v>
      </c>
      <c r="G6" s="46">
        <v>17.2</v>
      </c>
      <c r="H6" s="46">
        <v>-6.7</v>
      </c>
      <c r="I6" s="46">
        <v>15.8</v>
      </c>
      <c r="J6" s="46">
        <v>13.2</v>
      </c>
    </row>
    <row r="7" spans="1:10">
      <c r="B7" s="20" t="s">
        <v>97</v>
      </c>
      <c r="C7" s="46">
        <v>11.4</v>
      </c>
      <c r="D7" s="46">
        <v>177.9</v>
      </c>
      <c r="E7" s="46">
        <v>54.4</v>
      </c>
      <c r="F7" s="46">
        <v>38.5</v>
      </c>
      <c r="G7" s="46">
        <v>20.100000000000001</v>
      </c>
      <c r="H7" s="46">
        <v>-3.4</v>
      </c>
      <c r="I7" s="46">
        <v>13.9</v>
      </c>
      <c r="J7" s="46">
        <v>11.4</v>
      </c>
    </row>
    <row r="8" spans="1:10">
      <c r="B8" s="20" t="s">
        <v>98</v>
      </c>
      <c r="C8" s="46">
        <v>14.3</v>
      </c>
      <c r="D8" s="46">
        <v>228.9</v>
      </c>
      <c r="E8" s="46">
        <v>54.7</v>
      </c>
      <c r="F8" s="46">
        <v>28.8</v>
      </c>
      <c r="G8" s="46">
        <v>23.7</v>
      </c>
      <c r="H8" s="46">
        <v>-1.4</v>
      </c>
      <c r="I8" s="46">
        <v>13.5</v>
      </c>
      <c r="J8" s="46">
        <v>10.8</v>
      </c>
    </row>
    <row r="9" spans="1:10">
      <c r="B9" s="20" t="s">
        <v>43</v>
      </c>
      <c r="C9" s="46">
        <v>16.5</v>
      </c>
      <c r="D9" s="46">
        <v>206.9</v>
      </c>
      <c r="E9" s="46">
        <v>62.9</v>
      </c>
      <c r="F9" s="46">
        <v>48.7</v>
      </c>
      <c r="G9" s="46">
        <v>28.1</v>
      </c>
      <c r="H9" s="46">
        <v>1.4</v>
      </c>
      <c r="I9" s="46">
        <v>13</v>
      </c>
      <c r="J9" s="46">
        <v>9.8000000000000007</v>
      </c>
    </row>
    <row r="10" spans="1:10">
      <c r="B10" s="20" t="s">
        <v>99</v>
      </c>
      <c r="C10" s="46">
        <v>18.2</v>
      </c>
      <c r="D10" s="46">
        <v>198.3</v>
      </c>
      <c r="E10" s="46">
        <v>60.1</v>
      </c>
      <c r="F10" s="46">
        <v>68.900000000000006</v>
      </c>
      <c r="G10" s="46">
        <v>28.9</v>
      </c>
      <c r="H10" s="46">
        <v>3.9</v>
      </c>
      <c r="I10" s="46">
        <v>14.5</v>
      </c>
      <c r="J10" s="46">
        <v>9.4</v>
      </c>
    </row>
    <row r="11" spans="1:10">
      <c r="B11" s="20" t="s">
        <v>100</v>
      </c>
      <c r="C11" s="46">
        <v>18.100000000000001</v>
      </c>
      <c r="D11" s="46">
        <v>187.6</v>
      </c>
      <c r="E11" s="46">
        <v>68.2</v>
      </c>
      <c r="F11" s="46">
        <v>48.1</v>
      </c>
      <c r="G11" s="46">
        <v>27.9</v>
      </c>
      <c r="H11" s="46">
        <v>4.8</v>
      </c>
      <c r="I11" s="46">
        <v>14.7</v>
      </c>
      <c r="J11" s="46">
        <v>9.9</v>
      </c>
    </row>
    <row r="12" spans="1:10">
      <c r="B12" s="20" t="s">
        <v>92</v>
      </c>
      <c r="C12" s="46">
        <v>16.5</v>
      </c>
      <c r="D12" s="46">
        <v>142.6</v>
      </c>
      <c r="E12" s="46">
        <v>69.900000000000006</v>
      </c>
      <c r="F12" s="46">
        <v>48</v>
      </c>
      <c r="G12" s="46">
        <v>26.5</v>
      </c>
      <c r="H12" s="46">
        <v>0.6</v>
      </c>
      <c r="I12" s="46">
        <v>14.9</v>
      </c>
      <c r="J12" s="46">
        <v>11.3</v>
      </c>
    </row>
    <row r="13" spans="1:10">
      <c r="B13" s="20" t="s">
        <v>101</v>
      </c>
      <c r="C13" s="46">
        <v>13.8</v>
      </c>
      <c r="D13" s="46">
        <v>106.5</v>
      </c>
      <c r="E13" s="46">
        <v>103</v>
      </c>
      <c r="F13" s="46">
        <v>75.099999999999994</v>
      </c>
      <c r="G13" s="46">
        <v>20.3</v>
      </c>
      <c r="H13" s="46">
        <v>-1.9</v>
      </c>
      <c r="I13" s="46">
        <v>17.7</v>
      </c>
      <c r="J13" s="46">
        <v>13.5</v>
      </c>
    </row>
    <row r="14" spans="1:10">
      <c r="B14" s="20" t="s">
        <v>102</v>
      </c>
      <c r="C14" s="46">
        <v>11.1</v>
      </c>
      <c r="D14" s="46">
        <v>67.2</v>
      </c>
      <c r="E14" s="46">
        <v>105.3</v>
      </c>
      <c r="F14" s="46">
        <v>43.1</v>
      </c>
      <c r="G14" s="46">
        <v>16.2</v>
      </c>
      <c r="H14" s="46">
        <v>-4.5</v>
      </c>
      <c r="I14" s="46">
        <v>20.2</v>
      </c>
      <c r="J14" s="46">
        <v>14.5</v>
      </c>
    </row>
    <row r="15" spans="1:10">
      <c r="B15" s="20" t="s">
        <v>93</v>
      </c>
      <c r="C15" s="46">
        <v>9.1</v>
      </c>
      <c r="D15" s="46">
        <v>48.9</v>
      </c>
      <c r="E15" s="46">
        <v>95.3</v>
      </c>
      <c r="F15" s="46">
        <v>51.9</v>
      </c>
      <c r="G15" s="46">
        <v>14.2</v>
      </c>
      <c r="H15" s="46">
        <v>-9.1</v>
      </c>
      <c r="I15" s="46">
        <v>19</v>
      </c>
      <c r="J15" s="46">
        <v>15.2</v>
      </c>
    </row>
    <row r="16" spans="1:10">
      <c r="B16" s="20" t="s">
        <v>506</v>
      </c>
      <c r="C16" s="46">
        <v>12.9</v>
      </c>
      <c r="D16" s="46">
        <v>1628.7</v>
      </c>
      <c r="E16" s="46">
        <v>884.8</v>
      </c>
      <c r="F16" s="46">
        <v>75.099999999999994</v>
      </c>
      <c r="G16" s="46">
        <v>28.9</v>
      </c>
      <c r="H16" s="46">
        <v>-9.1</v>
      </c>
      <c r="I16" s="46">
        <v>191.6</v>
      </c>
      <c r="J16" s="46">
        <v>12.4</v>
      </c>
    </row>
    <row r="18" spans="2:3">
      <c r="B18" s="76" t="s">
        <v>687</v>
      </c>
    </row>
    <row r="19" spans="2:3" ht="14.5" thickBot="1"/>
    <row r="20" spans="2:3" ht="14.5" thickBot="1">
      <c r="B20" s="368" t="s">
        <v>703</v>
      </c>
      <c r="C20" s="369"/>
    </row>
  </sheetData>
  <mergeCells count="1">
    <mergeCell ref="B20:C20"/>
  </mergeCells>
  <hyperlinks>
    <hyperlink ref="B20" location="CONTENTS!A1" display="RETURN TO CONTENTS PAGE" xr:uid="{00000000-0004-0000-51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00B050"/>
  </sheetPr>
  <dimension ref="A1:U19"/>
  <sheetViews>
    <sheetView zoomScale="80" zoomScaleNormal="80" workbookViewId="0">
      <selection activeCell="A2" sqref="A2"/>
    </sheetView>
  </sheetViews>
  <sheetFormatPr defaultRowHeight="14"/>
  <cols>
    <col min="2" max="2" width="21.08203125" customWidth="1"/>
    <col min="3" max="12" width="11.83203125" customWidth="1"/>
    <col min="13" max="13" width="13.5" customWidth="1"/>
    <col min="14" max="19" width="10.33203125" customWidth="1"/>
  </cols>
  <sheetData>
    <row r="1" spans="1:20">
      <c r="A1" s="66" t="s">
        <v>1107</v>
      </c>
    </row>
    <row r="3" spans="1:20">
      <c r="B3" s="5"/>
    </row>
    <row r="5" spans="1:20">
      <c r="B5" t="s">
        <v>1029</v>
      </c>
    </row>
    <row r="7" spans="1:20">
      <c r="B7" s="20" t="s">
        <v>3</v>
      </c>
      <c r="C7" s="21">
        <v>2005</v>
      </c>
      <c r="D7" s="21">
        <v>2006</v>
      </c>
      <c r="E7" s="21">
        <v>2007</v>
      </c>
      <c r="F7" s="21">
        <v>2008</v>
      </c>
      <c r="G7" s="21">
        <v>2009</v>
      </c>
      <c r="H7" s="21">
        <v>2010</v>
      </c>
      <c r="I7" s="21">
        <v>2011</v>
      </c>
      <c r="J7" s="21">
        <v>2012</v>
      </c>
      <c r="K7" s="21">
        <v>2013</v>
      </c>
      <c r="L7" s="21">
        <v>2014</v>
      </c>
      <c r="M7" s="21">
        <v>2015</v>
      </c>
      <c r="N7" s="21">
        <v>2016</v>
      </c>
      <c r="O7" s="21">
        <v>2017</v>
      </c>
      <c r="P7" s="21">
        <v>2018</v>
      </c>
      <c r="Q7" s="21">
        <v>2019</v>
      </c>
      <c r="R7" s="21">
        <v>2020</v>
      </c>
      <c r="S7" s="21">
        <v>2021</v>
      </c>
      <c r="T7" s="236" t="s">
        <v>1028</v>
      </c>
    </row>
    <row r="8" spans="1:20">
      <c r="B8" s="20" t="s">
        <v>514</v>
      </c>
      <c r="C8" s="20">
        <v>559</v>
      </c>
      <c r="D8" s="20">
        <v>537</v>
      </c>
      <c r="E8" s="20">
        <v>559</v>
      </c>
      <c r="F8" s="20">
        <v>564</v>
      </c>
      <c r="G8" s="20">
        <v>569</v>
      </c>
      <c r="H8" s="20">
        <v>548</v>
      </c>
      <c r="I8" s="20">
        <v>539</v>
      </c>
      <c r="J8" s="20">
        <v>470</v>
      </c>
      <c r="K8" s="20">
        <v>518</v>
      </c>
      <c r="L8" s="20">
        <v>502</v>
      </c>
      <c r="M8" s="20">
        <v>494</v>
      </c>
      <c r="N8" s="20">
        <v>514</v>
      </c>
      <c r="O8" s="20">
        <v>500</v>
      </c>
      <c r="P8" s="20">
        <v>520</v>
      </c>
      <c r="Q8" s="20">
        <v>557</v>
      </c>
      <c r="R8" s="20">
        <v>513</v>
      </c>
      <c r="S8" s="30">
        <v>453.85</v>
      </c>
      <c r="T8" s="30">
        <v>384</v>
      </c>
    </row>
    <row r="9" spans="1:20">
      <c r="B9" s="20" t="s">
        <v>513</v>
      </c>
      <c r="C9" s="20">
        <v>146</v>
      </c>
      <c r="D9" s="20">
        <v>139</v>
      </c>
      <c r="E9" s="20">
        <v>142</v>
      </c>
      <c r="F9" s="20">
        <v>139</v>
      </c>
      <c r="G9" s="20">
        <v>129</v>
      </c>
      <c r="H9" s="20">
        <v>123</v>
      </c>
      <c r="I9" s="20">
        <v>117</v>
      </c>
      <c r="J9" s="20">
        <v>112</v>
      </c>
      <c r="K9" s="20">
        <v>110</v>
      </c>
      <c r="L9" s="20">
        <v>113</v>
      </c>
      <c r="M9" s="20">
        <v>110</v>
      </c>
      <c r="N9" s="20">
        <v>109</v>
      </c>
      <c r="O9" s="20">
        <v>105</v>
      </c>
      <c r="P9" s="20">
        <v>102</v>
      </c>
      <c r="Q9" s="20">
        <v>102</v>
      </c>
      <c r="R9" s="20">
        <v>102</v>
      </c>
      <c r="S9" s="30">
        <v>99.02</v>
      </c>
      <c r="T9" s="30">
        <v>85</v>
      </c>
    </row>
    <row r="10" spans="1:20">
      <c r="B10" s="20" t="s">
        <v>512</v>
      </c>
      <c r="C10" s="20">
        <v>42</v>
      </c>
      <c r="D10" s="20">
        <v>40</v>
      </c>
      <c r="E10" s="20">
        <v>40</v>
      </c>
      <c r="F10" s="20">
        <v>38</v>
      </c>
      <c r="G10" s="20">
        <v>37</v>
      </c>
      <c r="H10" s="20">
        <v>38</v>
      </c>
      <c r="I10" s="20">
        <v>37</v>
      </c>
      <c r="J10" s="20">
        <v>36</v>
      </c>
      <c r="K10" s="20">
        <v>37</v>
      </c>
      <c r="L10" s="20">
        <v>37</v>
      </c>
      <c r="M10" s="20">
        <v>35</v>
      </c>
      <c r="N10" s="20">
        <v>35</v>
      </c>
      <c r="O10" s="20">
        <v>35</v>
      </c>
      <c r="P10" s="20">
        <v>35</v>
      </c>
      <c r="Q10" s="20">
        <v>34</v>
      </c>
      <c r="R10" s="20">
        <v>34</v>
      </c>
      <c r="S10" s="30">
        <v>33.5</v>
      </c>
      <c r="T10" s="30">
        <v>34</v>
      </c>
    </row>
    <row r="11" spans="1:20">
      <c r="B11" s="20" t="s">
        <v>511</v>
      </c>
      <c r="C11" s="20">
        <v>10</v>
      </c>
      <c r="D11" s="20">
        <v>12</v>
      </c>
      <c r="E11" s="20">
        <v>14</v>
      </c>
      <c r="F11" s="20">
        <v>15</v>
      </c>
      <c r="G11" s="20">
        <v>16</v>
      </c>
      <c r="H11" s="20">
        <v>17</v>
      </c>
      <c r="I11" s="20">
        <v>18</v>
      </c>
      <c r="J11" s="20">
        <v>20</v>
      </c>
      <c r="K11" s="20">
        <v>21</v>
      </c>
      <c r="L11" s="20">
        <v>21</v>
      </c>
      <c r="M11" s="20">
        <v>20</v>
      </c>
      <c r="N11" s="20">
        <v>21</v>
      </c>
      <c r="O11" s="20">
        <v>21</v>
      </c>
      <c r="P11" s="20">
        <v>21</v>
      </c>
      <c r="Q11" s="20">
        <v>19</v>
      </c>
      <c r="R11" s="20">
        <v>19</v>
      </c>
      <c r="S11" s="30">
        <v>18.53</v>
      </c>
      <c r="T11" s="30">
        <v>17</v>
      </c>
    </row>
    <row r="12" spans="1:20">
      <c r="B12" s="20" t="s">
        <v>760</v>
      </c>
      <c r="C12" s="30">
        <v>757</v>
      </c>
      <c r="D12" s="339">
        <v>728</v>
      </c>
      <c r="E12" s="30">
        <v>755</v>
      </c>
      <c r="F12" s="30">
        <v>756</v>
      </c>
      <c r="G12" s="30">
        <v>751</v>
      </c>
      <c r="H12" s="30">
        <v>726</v>
      </c>
      <c r="I12" s="30">
        <v>711</v>
      </c>
      <c r="J12" s="30">
        <v>638</v>
      </c>
      <c r="K12" s="30">
        <v>686</v>
      </c>
      <c r="L12" s="30">
        <v>673</v>
      </c>
      <c r="M12" s="30">
        <v>659</v>
      </c>
      <c r="N12" s="30">
        <v>679</v>
      </c>
      <c r="O12" s="30">
        <v>661</v>
      </c>
      <c r="P12" s="30">
        <v>678</v>
      </c>
      <c r="Q12" s="30">
        <v>712</v>
      </c>
      <c r="R12" s="30">
        <v>668</v>
      </c>
      <c r="S12" s="30">
        <v>605</v>
      </c>
      <c r="T12" s="30">
        <v>520</v>
      </c>
    </row>
    <row r="14" spans="1:20" ht="14.5" thickBot="1"/>
    <row r="15" spans="1:20" ht="14.5" thickBot="1">
      <c r="B15" s="88" t="s">
        <v>703</v>
      </c>
    </row>
    <row r="17" spans="1:21">
      <c r="A17" s="245"/>
      <c r="B17" s="245"/>
      <c r="C17" s="245"/>
      <c r="D17" s="245"/>
      <c r="E17" s="245"/>
      <c r="F17" s="245"/>
      <c r="G17" s="245"/>
      <c r="H17" s="245"/>
      <c r="I17" s="245"/>
      <c r="J17" s="245"/>
      <c r="K17" s="245"/>
      <c r="L17" s="245"/>
      <c r="M17" s="245"/>
      <c r="N17" s="245"/>
      <c r="O17" s="245"/>
      <c r="P17" s="245"/>
      <c r="Q17" s="245"/>
      <c r="R17" s="245"/>
      <c r="S17" s="245"/>
      <c r="T17" s="245"/>
      <c r="U17" s="245"/>
    </row>
    <row r="18" spans="1:21" s="243" customFormat="1">
      <c r="A18" s="245"/>
      <c r="B18" s="381" t="s">
        <v>744</v>
      </c>
      <c r="C18" s="381"/>
      <c r="D18" s="381"/>
      <c r="E18" s="381"/>
      <c r="F18" s="381"/>
      <c r="G18" s="381"/>
      <c r="H18" s="381"/>
      <c r="I18" s="381"/>
      <c r="J18" s="381"/>
      <c r="K18" s="381"/>
      <c r="L18" s="381"/>
      <c r="M18" s="381"/>
      <c r="N18" s="381"/>
      <c r="O18" s="381"/>
      <c r="P18" s="381"/>
      <c r="Q18" s="381"/>
      <c r="R18" s="381"/>
      <c r="S18" s="381"/>
      <c r="T18" s="381"/>
      <c r="U18" s="381"/>
    </row>
    <row r="19" spans="1:21">
      <c r="B19" t="s">
        <v>688</v>
      </c>
    </row>
  </sheetData>
  <mergeCells count="1">
    <mergeCell ref="B18:U18"/>
  </mergeCells>
  <hyperlinks>
    <hyperlink ref="B15" location="CONTENTS!A1" display="RETURN TO CONTENTS PAGE" xr:uid="{00000000-0004-0000-5200-000000000000}"/>
  </hyperlink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00B050"/>
  </sheetPr>
  <dimension ref="A1:V10"/>
  <sheetViews>
    <sheetView workbookViewId="0">
      <selection activeCell="N22" sqref="N22"/>
    </sheetView>
  </sheetViews>
  <sheetFormatPr defaultRowHeight="14"/>
  <cols>
    <col min="2" max="2" width="20.08203125" customWidth="1"/>
    <col min="3" max="12" width="10.33203125" hidden="1" customWidth="1"/>
    <col min="13" max="14" width="10.33203125" customWidth="1"/>
  </cols>
  <sheetData>
    <row r="1" spans="1:22">
      <c r="A1" s="66" t="s">
        <v>1108</v>
      </c>
    </row>
    <row r="3" spans="1:22">
      <c r="B3" s="21" t="s">
        <v>518</v>
      </c>
      <c r="C3" s="21" t="s">
        <v>181</v>
      </c>
      <c r="D3" s="21" t="s">
        <v>54</v>
      </c>
      <c r="E3" s="21" t="s">
        <v>55</v>
      </c>
      <c r="F3" s="21" t="s">
        <v>56</v>
      </c>
      <c r="G3" s="21" t="s">
        <v>57</v>
      </c>
      <c r="H3" s="21" t="s">
        <v>58</v>
      </c>
      <c r="I3" s="21" t="s">
        <v>59</v>
      </c>
      <c r="J3" s="21" t="s">
        <v>60</v>
      </c>
      <c r="K3" s="21" t="s">
        <v>61</v>
      </c>
      <c r="L3" s="21" t="s">
        <v>62</v>
      </c>
      <c r="M3" s="21" t="s">
        <v>82</v>
      </c>
      <c r="N3" s="21" t="s">
        <v>182</v>
      </c>
      <c r="O3" s="201">
        <v>2016</v>
      </c>
      <c r="P3" s="201">
        <v>2017</v>
      </c>
      <c r="Q3" s="148">
        <v>2018</v>
      </c>
      <c r="R3" s="21">
        <v>2019</v>
      </c>
      <c r="S3" s="330" t="s">
        <v>864</v>
      </c>
      <c r="T3" s="330">
        <v>2021</v>
      </c>
      <c r="U3" s="330">
        <v>2022</v>
      </c>
      <c r="V3" s="330" t="s">
        <v>1030</v>
      </c>
    </row>
    <row r="4" spans="1:22">
      <c r="B4" s="20" t="s">
        <v>515</v>
      </c>
      <c r="C4" s="20">
        <v>1300.8399999999999</v>
      </c>
      <c r="D4" s="20">
        <v>1408.88</v>
      </c>
      <c r="E4" s="20">
        <v>1478.24</v>
      </c>
      <c r="F4" s="20">
        <v>1643</v>
      </c>
      <c r="G4" s="20">
        <v>1558.68</v>
      </c>
      <c r="H4" s="20">
        <v>1079.3399999999999</v>
      </c>
      <c r="I4" s="20">
        <v>1029.52</v>
      </c>
      <c r="J4" s="20">
        <v>992.8</v>
      </c>
      <c r="K4" s="20">
        <v>962.84</v>
      </c>
      <c r="L4" s="20">
        <v>874.62</v>
      </c>
      <c r="M4" s="23">
        <v>804.66</v>
      </c>
      <c r="N4" s="23">
        <v>640.69000000000005</v>
      </c>
      <c r="O4" s="42">
        <v>633.47</v>
      </c>
      <c r="P4" s="23">
        <v>541.27</v>
      </c>
      <c r="Q4" s="23">
        <v>602.27</v>
      </c>
      <c r="R4" s="23">
        <v>549</v>
      </c>
      <c r="S4" s="30">
        <v>411.15</v>
      </c>
      <c r="T4" s="30">
        <v>387</v>
      </c>
      <c r="U4" s="30">
        <v>299.22000000000003</v>
      </c>
      <c r="V4" s="30">
        <v>243.48999999999998</v>
      </c>
    </row>
    <row r="5" spans="1:22">
      <c r="B5" s="20" t="s">
        <v>516</v>
      </c>
      <c r="C5" s="20">
        <v>897.55</v>
      </c>
      <c r="D5" s="20">
        <v>991.03</v>
      </c>
      <c r="E5" s="20">
        <v>1114.26</v>
      </c>
      <c r="F5" s="20">
        <v>1323.74</v>
      </c>
      <c r="G5" s="20">
        <v>1355.76</v>
      </c>
      <c r="H5" s="20">
        <v>1075.01</v>
      </c>
      <c r="I5" s="20">
        <v>1036.6099999999999</v>
      </c>
      <c r="J5" s="20">
        <v>993.73</v>
      </c>
      <c r="K5" s="20">
        <v>986.52</v>
      </c>
      <c r="L5" s="20">
        <v>1001.94</v>
      </c>
      <c r="M5" s="23">
        <v>971.5</v>
      </c>
      <c r="N5" s="23">
        <v>925.32</v>
      </c>
      <c r="O5" s="23">
        <v>1001.74</v>
      </c>
      <c r="P5" s="23">
        <v>959.5</v>
      </c>
      <c r="Q5" s="23">
        <v>1050.3900000000001</v>
      </c>
      <c r="R5" s="23">
        <v>1119</v>
      </c>
      <c r="S5" s="30">
        <v>1158.82</v>
      </c>
      <c r="T5" s="30">
        <v>1174</v>
      </c>
      <c r="U5" s="30">
        <v>930.73</v>
      </c>
      <c r="V5" s="30">
        <v>809.61999999999989</v>
      </c>
    </row>
    <row r="6" spans="1:22">
      <c r="B6" s="20" t="s">
        <v>517</v>
      </c>
      <c r="C6" s="20">
        <v>20.83</v>
      </c>
      <c r="D6" s="20">
        <v>20.5</v>
      </c>
      <c r="E6" s="20">
        <v>20.21</v>
      </c>
      <c r="F6" s="20">
        <v>23</v>
      </c>
      <c r="G6" s="20">
        <v>25.48</v>
      </c>
      <c r="H6" s="20">
        <v>32.68</v>
      </c>
      <c r="I6" s="20">
        <v>67.36</v>
      </c>
      <c r="J6" s="20">
        <v>62.42</v>
      </c>
      <c r="K6" s="20">
        <v>75.900000000000006</v>
      </c>
      <c r="L6" s="20">
        <v>73.739999999999995</v>
      </c>
      <c r="M6" s="23">
        <v>45.53</v>
      </c>
      <c r="N6" s="23">
        <v>53.03</v>
      </c>
      <c r="O6" s="23">
        <v>51.39</v>
      </c>
      <c r="P6" s="23">
        <v>55.05</v>
      </c>
      <c r="Q6" s="23">
        <v>62.97</v>
      </c>
      <c r="R6" s="23">
        <v>67</v>
      </c>
      <c r="S6" s="30">
        <v>87.73</v>
      </c>
      <c r="T6" s="30">
        <v>83</v>
      </c>
      <c r="U6" s="30">
        <v>66.44</v>
      </c>
      <c r="V6" s="30">
        <v>60.2</v>
      </c>
    </row>
    <row r="8" spans="1:22">
      <c r="B8" s="5" t="s">
        <v>687</v>
      </c>
    </row>
    <row r="9" spans="1:22" ht="14.5" thickBot="1"/>
    <row r="10" spans="1:22" ht="14.5" thickBot="1">
      <c r="B10" s="368" t="s">
        <v>703</v>
      </c>
      <c r="C10" s="369"/>
    </row>
  </sheetData>
  <mergeCells count="1">
    <mergeCell ref="B10:C10"/>
  </mergeCells>
  <hyperlinks>
    <hyperlink ref="B10" location="CONTENTS!A1" display="RETURN TO CONTENTS PAGE" xr:uid="{00000000-0004-0000-53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00B050"/>
  </sheetPr>
  <dimension ref="A1:U11"/>
  <sheetViews>
    <sheetView workbookViewId="0">
      <selection activeCell="A2" sqref="A2"/>
    </sheetView>
  </sheetViews>
  <sheetFormatPr defaultRowHeight="14"/>
  <cols>
    <col min="2" max="2" width="21.1640625" customWidth="1"/>
  </cols>
  <sheetData>
    <row r="1" spans="1:21">
      <c r="A1" s="66" t="s">
        <v>1109</v>
      </c>
    </row>
    <row r="3" spans="1:21">
      <c r="B3" s="21" t="s">
        <v>518</v>
      </c>
      <c r="C3" s="21" t="s">
        <v>54</v>
      </c>
      <c r="D3" s="21" t="s">
        <v>55</v>
      </c>
      <c r="E3" s="21" t="s">
        <v>56</v>
      </c>
      <c r="F3" s="21" t="s">
        <v>57</v>
      </c>
      <c r="G3" s="21" t="s">
        <v>58</v>
      </c>
      <c r="H3" s="21" t="s">
        <v>59</v>
      </c>
      <c r="I3" s="21" t="s">
        <v>60</v>
      </c>
      <c r="J3" s="21" t="s">
        <v>61</v>
      </c>
      <c r="K3" s="21" t="s">
        <v>62</v>
      </c>
      <c r="L3" s="21" t="s">
        <v>82</v>
      </c>
      <c r="M3" s="21" t="s">
        <v>182</v>
      </c>
      <c r="N3" s="21" t="s">
        <v>719</v>
      </c>
      <c r="O3" s="21" t="s">
        <v>720</v>
      </c>
      <c r="P3" s="21">
        <v>2018</v>
      </c>
      <c r="Q3" s="21">
        <v>2019</v>
      </c>
      <c r="R3" s="21">
        <v>2020</v>
      </c>
      <c r="S3" s="21">
        <v>2021</v>
      </c>
      <c r="T3" s="21">
        <v>2022</v>
      </c>
      <c r="U3" s="21">
        <v>2023</v>
      </c>
    </row>
    <row r="4" spans="1:21">
      <c r="B4" s="20" t="s">
        <v>519</v>
      </c>
      <c r="C4" s="23">
        <v>760</v>
      </c>
      <c r="D4" s="23">
        <v>1778</v>
      </c>
      <c r="E4" s="23">
        <v>2370</v>
      </c>
      <c r="F4" s="23">
        <v>3135</v>
      </c>
      <c r="G4" s="23">
        <v>3740</v>
      </c>
      <c r="H4" s="23">
        <v>4910</v>
      </c>
      <c r="I4" s="23">
        <v>5030</v>
      </c>
      <c r="J4" s="23">
        <v>5210</v>
      </c>
      <c r="K4" s="23">
        <v>5530</v>
      </c>
      <c r="L4" s="23">
        <v>5570</v>
      </c>
      <c r="M4" s="23">
        <v>5190</v>
      </c>
      <c r="N4" s="20">
        <v>5650</v>
      </c>
      <c r="O4" s="23">
        <v>6430</v>
      </c>
      <c r="P4" s="23">
        <v>5870</v>
      </c>
      <c r="Q4" s="23">
        <v>7230</v>
      </c>
      <c r="R4" s="23">
        <v>9030</v>
      </c>
      <c r="S4" s="23">
        <v>6070</v>
      </c>
      <c r="T4" s="23">
        <v>6280</v>
      </c>
      <c r="U4" s="23">
        <v>2000</v>
      </c>
    </row>
    <row r="5" spans="1:21">
      <c r="B5" s="20" t="s">
        <v>520</v>
      </c>
      <c r="C5" s="23">
        <v>210</v>
      </c>
      <c r="D5" s="23">
        <v>782</v>
      </c>
      <c r="E5" s="23">
        <v>1720</v>
      </c>
      <c r="F5" s="23">
        <v>2030</v>
      </c>
      <c r="G5" s="23">
        <v>1715</v>
      </c>
      <c r="H5" s="23">
        <v>1930</v>
      </c>
      <c r="I5" s="23">
        <v>1700</v>
      </c>
      <c r="J5" s="23">
        <v>1440</v>
      </c>
      <c r="K5" s="23">
        <v>1520</v>
      </c>
      <c r="L5" s="23">
        <v>1580</v>
      </c>
      <c r="M5" s="23">
        <v>1630</v>
      </c>
      <c r="N5" s="20">
        <v>1090</v>
      </c>
      <c r="O5" s="20">
        <v>980</v>
      </c>
      <c r="P5" s="20">
        <v>1200</v>
      </c>
      <c r="Q5" s="23">
        <v>1160</v>
      </c>
      <c r="R5" s="23">
        <v>700</v>
      </c>
      <c r="S5" s="23">
        <v>880</v>
      </c>
      <c r="T5" s="23">
        <v>960</v>
      </c>
      <c r="U5" s="23">
        <v>220</v>
      </c>
    </row>
    <row r="6" spans="1:21">
      <c r="B6" s="20" t="s">
        <v>521</v>
      </c>
      <c r="C6" s="23"/>
      <c r="D6" s="23"/>
      <c r="E6" s="23">
        <v>75</v>
      </c>
      <c r="F6" s="23">
        <v>235</v>
      </c>
      <c r="G6" s="23">
        <v>265</v>
      </c>
      <c r="H6" s="23">
        <v>170</v>
      </c>
      <c r="I6" s="23">
        <v>190</v>
      </c>
      <c r="J6" s="23">
        <v>330</v>
      </c>
      <c r="K6" s="23">
        <v>160</v>
      </c>
      <c r="L6" s="23">
        <v>80</v>
      </c>
      <c r="M6" s="23">
        <v>130</v>
      </c>
      <c r="N6" s="20">
        <v>150</v>
      </c>
      <c r="O6" s="20">
        <v>100</v>
      </c>
      <c r="P6" s="20">
        <v>110</v>
      </c>
      <c r="Q6" s="23">
        <v>80</v>
      </c>
      <c r="R6" s="23">
        <v>0</v>
      </c>
      <c r="S6" s="23">
        <v>300</v>
      </c>
      <c r="T6" s="23">
        <v>200</v>
      </c>
      <c r="U6" s="23">
        <v>400</v>
      </c>
    </row>
    <row r="7" spans="1:21">
      <c r="B7" s="20" t="s">
        <v>7</v>
      </c>
      <c r="C7" s="23">
        <v>970</v>
      </c>
      <c r="D7" s="23">
        <v>2560</v>
      </c>
      <c r="E7" s="23">
        <v>4165</v>
      </c>
      <c r="F7" s="23">
        <v>5400</v>
      </c>
      <c r="G7" s="23">
        <v>5720</v>
      </c>
      <c r="H7" s="23">
        <v>7010</v>
      </c>
      <c r="I7" s="23">
        <v>6920</v>
      </c>
      <c r="J7" s="23">
        <v>6980</v>
      </c>
      <c r="K7" s="23">
        <v>7210</v>
      </c>
      <c r="L7" s="23">
        <v>7230</v>
      </c>
      <c r="M7" s="23">
        <v>6950</v>
      </c>
      <c r="N7" s="20">
        <v>6890</v>
      </c>
      <c r="O7" s="23">
        <f>SUM(O4:O6)</f>
        <v>7510</v>
      </c>
      <c r="P7" s="23">
        <f>SUM(P4:P6)</f>
        <v>7180</v>
      </c>
      <c r="Q7" s="23">
        <f>SUM(Q4:Q6)</f>
        <v>8470</v>
      </c>
      <c r="R7" s="23">
        <v>9730</v>
      </c>
      <c r="S7" s="23">
        <v>7250</v>
      </c>
      <c r="T7" s="23">
        <v>7440</v>
      </c>
      <c r="U7" s="23">
        <v>2620</v>
      </c>
    </row>
    <row r="9" spans="1:21">
      <c r="B9" s="5" t="s">
        <v>687</v>
      </c>
    </row>
    <row r="10" spans="1:21" ht="14.5" thickBot="1"/>
    <row r="11" spans="1:21" ht="14.5" thickBot="1">
      <c r="B11" s="368" t="s">
        <v>703</v>
      </c>
      <c r="C11" s="369"/>
    </row>
  </sheetData>
  <mergeCells count="1">
    <mergeCell ref="B11:C11"/>
  </mergeCells>
  <hyperlinks>
    <hyperlink ref="B11" location="CONTENTS!A1" display="RETURN TO CONTENTS PAGE" xr:uid="{00000000-0004-0000-54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B050"/>
  </sheetPr>
  <dimension ref="A1:E22"/>
  <sheetViews>
    <sheetView workbookViewId="0">
      <selection activeCell="A2" sqref="A2"/>
    </sheetView>
  </sheetViews>
  <sheetFormatPr defaultRowHeight="14"/>
  <cols>
    <col min="2" max="5" width="15.33203125" customWidth="1"/>
  </cols>
  <sheetData>
    <row r="1" spans="1:5">
      <c r="A1" s="66" t="s">
        <v>1110</v>
      </c>
    </row>
    <row r="3" spans="1:5">
      <c r="B3" s="21" t="s">
        <v>3</v>
      </c>
      <c r="C3" s="21" t="s">
        <v>522</v>
      </c>
      <c r="D3" s="21" t="s">
        <v>523</v>
      </c>
      <c r="E3" s="21" t="s">
        <v>524</v>
      </c>
    </row>
    <row r="4" spans="1:5">
      <c r="B4" s="20" t="s">
        <v>238</v>
      </c>
      <c r="C4" s="23">
        <v>43740.81</v>
      </c>
      <c r="D4" s="23">
        <v>13594.66</v>
      </c>
      <c r="E4" s="23">
        <v>57335.47</v>
      </c>
    </row>
    <row r="5" spans="1:5">
      <c r="B5" s="20" t="s">
        <v>239</v>
      </c>
      <c r="C5" s="23">
        <v>40164.620000000003</v>
      </c>
      <c r="D5" s="23">
        <v>13681.24</v>
      </c>
      <c r="E5" s="23">
        <v>53845.86</v>
      </c>
    </row>
    <row r="6" spans="1:5">
      <c r="B6" s="20" t="s">
        <v>240</v>
      </c>
      <c r="C6" s="23">
        <v>38468.379999999997</v>
      </c>
      <c r="D6" s="23">
        <v>15551.32</v>
      </c>
      <c r="E6" s="23">
        <v>54019.7</v>
      </c>
    </row>
    <row r="7" spans="1:5">
      <c r="B7" s="20" t="s">
        <v>0</v>
      </c>
      <c r="C7" s="23">
        <v>37414.01</v>
      </c>
      <c r="D7" s="23">
        <v>15415.85</v>
      </c>
      <c r="E7" s="23">
        <v>52829.86</v>
      </c>
    </row>
    <row r="8" spans="1:5">
      <c r="B8" s="20" t="s">
        <v>1</v>
      </c>
      <c r="C8" s="23">
        <v>36894.1</v>
      </c>
      <c r="D8" s="23">
        <v>15030.6</v>
      </c>
      <c r="E8" s="23">
        <v>51924.7</v>
      </c>
    </row>
    <row r="9" spans="1:5">
      <c r="B9" s="20" t="s">
        <v>2</v>
      </c>
      <c r="C9" s="23">
        <v>35336.160000000003</v>
      </c>
      <c r="D9" s="23">
        <v>17449.099999999999</v>
      </c>
      <c r="E9" s="23">
        <v>52785.26</v>
      </c>
    </row>
    <row r="10" spans="1:5">
      <c r="B10" s="20" t="s">
        <v>178</v>
      </c>
      <c r="C10" s="23">
        <v>34530.03</v>
      </c>
      <c r="D10" s="23">
        <v>15434.06</v>
      </c>
      <c r="E10" s="23">
        <v>49964.09</v>
      </c>
    </row>
    <row r="11" spans="1:5">
      <c r="B11" s="20" t="s">
        <v>241</v>
      </c>
      <c r="C11" s="23">
        <v>34474.17</v>
      </c>
      <c r="D11" s="23">
        <v>13404.31</v>
      </c>
      <c r="E11" s="23">
        <v>47878.479999999996</v>
      </c>
    </row>
    <row r="12" spans="1:5">
      <c r="B12" s="20" t="s">
        <v>411</v>
      </c>
      <c r="C12" s="202">
        <v>34977.32</v>
      </c>
      <c r="D12" s="202">
        <v>13344.32</v>
      </c>
      <c r="E12" s="202">
        <v>48321.64</v>
      </c>
    </row>
    <row r="13" spans="1:5">
      <c r="B13" s="20" t="s">
        <v>729</v>
      </c>
      <c r="C13" s="202">
        <v>34724.82</v>
      </c>
      <c r="D13" s="202">
        <v>15495.09</v>
      </c>
      <c r="E13" s="202">
        <v>50219.91</v>
      </c>
    </row>
    <row r="14" spans="1:5">
      <c r="B14" s="20" t="s">
        <v>741</v>
      </c>
      <c r="C14" s="23">
        <v>34534</v>
      </c>
      <c r="D14" s="23">
        <v>16052.42</v>
      </c>
      <c r="E14" s="23">
        <v>50586</v>
      </c>
    </row>
    <row r="15" spans="1:5">
      <c r="B15" s="20" t="s">
        <v>755</v>
      </c>
      <c r="C15" s="23">
        <v>34465</v>
      </c>
      <c r="D15" s="23">
        <v>15723</v>
      </c>
      <c r="E15" s="23">
        <f>SUM(C15:D15)</f>
        <v>50188</v>
      </c>
    </row>
    <row r="16" spans="1:5">
      <c r="B16" s="20" t="s">
        <v>846</v>
      </c>
      <c r="C16" s="23">
        <v>34459</v>
      </c>
      <c r="D16" s="23">
        <v>15808</v>
      </c>
      <c r="E16" s="23">
        <v>50267</v>
      </c>
    </row>
    <row r="17" spans="2:5">
      <c r="B17" s="20" t="s">
        <v>873</v>
      </c>
      <c r="C17" s="23">
        <v>35849</v>
      </c>
      <c r="D17" s="23">
        <v>12816</v>
      </c>
      <c r="E17" s="23">
        <v>48665</v>
      </c>
    </row>
    <row r="18" spans="2:5">
      <c r="B18" s="20" t="s">
        <v>939</v>
      </c>
      <c r="C18" s="23">
        <v>36240</v>
      </c>
      <c r="D18" s="23">
        <v>16836</v>
      </c>
      <c r="E18" s="23">
        <v>53077</v>
      </c>
    </row>
    <row r="19" spans="2:5">
      <c r="B19" s="20" t="s">
        <v>991</v>
      </c>
      <c r="C19" s="23">
        <v>33558</v>
      </c>
      <c r="D19" s="23">
        <v>16590</v>
      </c>
      <c r="E19" s="23">
        <v>50148</v>
      </c>
    </row>
    <row r="20" spans="2:5">
      <c r="B20" s="5" t="s">
        <v>687</v>
      </c>
    </row>
    <row r="21" spans="2:5" ht="14.5" thickBot="1"/>
    <row r="22" spans="2:5" ht="14.5" thickBot="1">
      <c r="B22" s="368" t="s">
        <v>703</v>
      </c>
      <c r="C22" s="369"/>
    </row>
  </sheetData>
  <mergeCells count="1">
    <mergeCell ref="B22:C22"/>
  </mergeCells>
  <hyperlinks>
    <hyperlink ref="B22" location="CONTENTS!A1" display="RETURN TO CONTENTS PAGE" xr:uid="{00000000-0004-0000-55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00B050"/>
  </sheetPr>
  <dimension ref="A1:C26"/>
  <sheetViews>
    <sheetView workbookViewId="0">
      <selection activeCell="F15" sqref="F15"/>
    </sheetView>
  </sheetViews>
  <sheetFormatPr defaultRowHeight="14"/>
  <cols>
    <col min="2" max="3" width="16.1640625" customWidth="1"/>
  </cols>
  <sheetData>
    <row r="1" spans="1:3">
      <c r="A1" s="66" t="s">
        <v>1111</v>
      </c>
    </row>
    <row r="3" spans="1:3">
      <c r="B3" s="21" t="s">
        <v>3</v>
      </c>
      <c r="C3" s="21" t="s">
        <v>525</v>
      </c>
    </row>
    <row r="4" spans="1:3">
      <c r="B4" s="20" t="s">
        <v>238</v>
      </c>
      <c r="C4" s="23">
        <v>1011.29</v>
      </c>
    </row>
    <row r="5" spans="1:3">
      <c r="B5" s="20" t="s">
        <v>239</v>
      </c>
      <c r="C5" s="23">
        <v>1315.13</v>
      </c>
    </row>
    <row r="6" spans="1:3">
      <c r="B6" s="20" t="s">
        <v>240</v>
      </c>
      <c r="C6" s="23">
        <v>0</v>
      </c>
    </row>
    <row r="7" spans="1:3">
      <c r="B7" s="20" t="s">
        <v>0</v>
      </c>
      <c r="C7" s="23">
        <v>1343.22</v>
      </c>
    </row>
    <row r="8" spans="1:3">
      <c r="B8" s="20" t="s">
        <v>1</v>
      </c>
      <c r="C8" s="23">
        <v>3449.82</v>
      </c>
    </row>
    <row r="9" spans="1:3">
      <c r="B9" s="20" t="s">
        <v>2</v>
      </c>
      <c r="C9" s="23">
        <v>7601.78</v>
      </c>
    </row>
    <row r="10" spans="1:3">
      <c r="B10" s="20" t="s">
        <v>178</v>
      </c>
      <c r="C10" s="23">
        <v>1184.78</v>
      </c>
    </row>
    <row r="11" spans="1:3">
      <c r="B11" s="20" t="s">
        <v>241</v>
      </c>
      <c r="C11" s="23">
        <v>1399.79</v>
      </c>
    </row>
    <row r="12" spans="1:3">
      <c r="B12" s="20" t="s">
        <v>411</v>
      </c>
      <c r="C12" s="23">
        <v>604.96</v>
      </c>
    </row>
    <row r="13" spans="1:3">
      <c r="B13" s="68" t="s">
        <v>411</v>
      </c>
      <c r="C13" s="202">
        <v>1174.01</v>
      </c>
    </row>
    <row r="14" spans="1:3">
      <c r="B14" s="68" t="s">
        <v>729</v>
      </c>
      <c r="C14" s="25">
        <v>973.18</v>
      </c>
    </row>
    <row r="15" spans="1:3">
      <c r="B15" s="20" t="s">
        <v>741</v>
      </c>
      <c r="C15" s="23">
        <v>526</v>
      </c>
    </row>
    <row r="16" spans="1:3">
      <c r="B16" s="20" t="s">
        <v>755</v>
      </c>
      <c r="C16" s="23">
        <v>735</v>
      </c>
    </row>
    <row r="17" spans="2:3">
      <c r="B17" s="20" t="s">
        <v>846</v>
      </c>
      <c r="C17" s="23">
        <v>2642</v>
      </c>
    </row>
    <row r="18" spans="2:3">
      <c r="B18" s="20" t="s">
        <v>873</v>
      </c>
      <c r="C18" s="23">
        <v>391</v>
      </c>
    </row>
    <row r="19" spans="2:3">
      <c r="B19" s="20" t="s">
        <v>939</v>
      </c>
      <c r="C19" s="23">
        <v>704</v>
      </c>
    </row>
    <row r="20" spans="2:3">
      <c r="B20" s="20" t="s">
        <v>991</v>
      </c>
      <c r="C20" s="23">
        <v>1019.5</v>
      </c>
    </row>
    <row r="21" spans="2:3">
      <c r="B21" s="5" t="s">
        <v>687</v>
      </c>
    </row>
    <row r="23" spans="2:3">
      <c r="B23" t="s">
        <v>692</v>
      </c>
    </row>
    <row r="24" spans="2:3">
      <c r="B24" t="s">
        <v>693</v>
      </c>
    </row>
    <row r="25" spans="2:3" ht="14.5" thickBot="1"/>
    <row r="26" spans="2:3" ht="14.5" thickBot="1">
      <c r="B26" s="368" t="s">
        <v>703</v>
      </c>
      <c r="C26" s="369"/>
    </row>
  </sheetData>
  <mergeCells count="1">
    <mergeCell ref="B26:C26"/>
  </mergeCells>
  <hyperlinks>
    <hyperlink ref="B26" location="CONTENTS!A1" display="RETURN TO CONTENTS PAGE" xr:uid="{00000000-0004-0000-5600-000000000000}"/>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B050"/>
  </sheetPr>
  <dimension ref="A1:U15"/>
  <sheetViews>
    <sheetView workbookViewId="0">
      <selection activeCell="A2" sqref="A2"/>
    </sheetView>
  </sheetViews>
  <sheetFormatPr defaultRowHeight="14"/>
  <cols>
    <col min="2" max="2" width="28.6640625" customWidth="1"/>
    <col min="5" max="16" width="8.58203125" customWidth="1"/>
  </cols>
  <sheetData>
    <row r="1" spans="1:21">
      <c r="A1" s="66" t="s">
        <v>1112</v>
      </c>
    </row>
    <row r="3" spans="1:21">
      <c r="B3" s="21" t="s">
        <v>526</v>
      </c>
      <c r="C3" s="21" t="s">
        <v>54</v>
      </c>
      <c r="D3" s="21" t="s">
        <v>55</v>
      </c>
      <c r="E3" s="21" t="s">
        <v>56</v>
      </c>
      <c r="F3" s="21" t="s">
        <v>57</v>
      </c>
      <c r="G3" s="21" t="s">
        <v>58</v>
      </c>
      <c r="H3" s="21" t="s">
        <v>59</v>
      </c>
      <c r="I3" s="21" t="s">
        <v>60</v>
      </c>
      <c r="J3" s="21" t="s">
        <v>61</v>
      </c>
      <c r="K3" s="21" t="s">
        <v>62</v>
      </c>
      <c r="L3" s="21" t="s">
        <v>82</v>
      </c>
      <c r="M3" s="21" t="s">
        <v>182</v>
      </c>
      <c r="N3" s="21" t="s">
        <v>719</v>
      </c>
      <c r="O3" s="21" t="s">
        <v>720</v>
      </c>
      <c r="P3" s="148">
        <v>2018</v>
      </c>
      <c r="Q3" s="21">
        <v>2019</v>
      </c>
      <c r="R3" s="21">
        <v>2020</v>
      </c>
      <c r="S3" s="236" t="s">
        <v>925</v>
      </c>
      <c r="T3" s="236">
        <v>2022</v>
      </c>
      <c r="U3" s="236" t="s">
        <v>1030</v>
      </c>
    </row>
    <row r="4" spans="1:21">
      <c r="B4" s="20" t="s">
        <v>527</v>
      </c>
      <c r="C4" s="20">
        <v>219</v>
      </c>
      <c r="D4" s="20">
        <v>221</v>
      </c>
      <c r="E4" s="20">
        <v>201</v>
      </c>
      <c r="F4" s="20">
        <v>82</v>
      </c>
      <c r="G4" s="20">
        <v>41</v>
      </c>
      <c r="H4" s="20">
        <v>36</v>
      </c>
      <c r="I4" s="20">
        <v>30</v>
      </c>
      <c r="J4" s="20">
        <v>17</v>
      </c>
      <c r="K4" s="20">
        <v>22</v>
      </c>
      <c r="L4" s="20">
        <v>34</v>
      </c>
      <c r="M4" s="20">
        <v>47</v>
      </c>
      <c r="N4" s="203">
        <v>27</v>
      </c>
      <c r="O4" s="203">
        <v>23</v>
      </c>
      <c r="P4" s="20">
        <v>13</v>
      </c>
      <c r="Q4" s="20">
        <v>9</v>
      </c>
      <c r="R4" s="20">
        <v>11</v>
      </c>
      <c r="S4" s="20">
        <v>12</v>
      </c>
      <c r="T4" s="20">
        <v>12</v>
      </c>
      <c r="U4" s="20">
        <v>14</v>
      </c>
    </row>
    <row r="5" spans="1:21">
      <c r="B5" s="20" t="s">
        <v>528</v>
      </c>
      <c r="C5" s="20">
        <v>117</v>
      </c>
      <c r="D5" s="20">
        <v>108</v>
      </c>
      <c r="E5" s="20">
        <v>87</v>
      </c>
      <c r="F5" s="20">
        <v>81</v>
      </c>
      <c r="G5" s="20">
        <v>74</v>
      </c>
      <c r="H5" s="20">
        <v>74</v>
      </c>
      <c r="I5" s="20">
        <v>70</v>
      </c>
      <c r="J5" s="20">
        <v>45</v>
      </c>
      <c r="K5" s="20">
        <v>40</v>
      </c>
      <c r="L5" s="20">
        <v>73</v>
      </c>
      <c r="M5" s="20">
        <v>74</v>
      </c>
      <c r="N5" s="203">
        <v>63</v>
      </c>
      <c r="O5" s="203">
        <v>53</v>
      </c>
      <c r="P5" s="20">
        <v>46</v>
      </c>
      <c r="Q5" s="20">
        <v>51</v>
      </c>
      <c r="R5" s="20">
        <v>48</v>
      </c>
      <c r="S5" s="20">
        <v>48</v>
      </c>
      <c r="T5" s="20">
        <v>51</v>
      </c>
      <c r="U5" s="20">
        <v>49</v>
      </c>
    </row>
    <row r="6" spans="1:21">
      <c r="B6" s="20" t="s">
        <v>529</v>
      </c>
      <c r="C6" s="20">
        <v>97</v>
      </c>
      <c r="D6" s="20">
        <v>79</v>
      </c>
      <c r="E6" s="20">
        <v>71</v>
      </c>
      <c r="F6" s="20">
        <v>75</v>
      </c>
      <c r="G6" s="20">
        <v>63</v>
      </c>
      <c r="H6" s="20">
        <v>61</v>
      </c>
      <c r="I6" s="20">
        <v>59</v>
      </c>
      <c r="J6" s="20">
        <v>53</v>
      </c>
      <c r="K6" s="20">
        <v>62</v>
      </c>
      <c r="L6" s="20">
        <v>73</v>
      </c>
      <c r="M6" s="20">
        <v>78</v>
      </c>
      <c r="N6" s="203">
        <v>66</v>
      </c>
      <c r="O6" s="203">
        <v>61</v>
      </c>
      <c r="P6" s="20">
        <v>60</v>
      </c>
      <c r="Q6" s="20">
        <v>60</v>
      </c>
      <c r="R6" s="20">
        <v>56</v>
      </c>
      <c r="S6" s="20">
        <v>60</v>
      </c>
      <c r="T6" s="20">
        <v>61</v>
      </c>
      <c r="U6" s="20">
        <v>59</v>
      </c>
    </row>
    <row r="7" spans="1:21">
      <c r="B7" s="20" t="s">
        <v>530</v>
      </c>
      <c r="C7" s="20">
        <v>53</v>
      </c>
      <c r="D7" s="20">
        <v>56</v>
      </c>
      <c r="E7" s="20">
        <v>66</v>
      </c>
      <c r="F7" s="20">
        <v>64</v>
      </c>
      <c r="G7" s="20">
        <v>62</v>
      </c>
      <c r="H7" s="20">
        <v>55</v>
      </c>
      <c r="I7" s="20">
        <v>47</v>
      </c>
      <c r="J7" s="20">
        <v>49</v>
      </c>
      <c r="K7" s="20">
        <v>56</v>
      </c>
      <c r="L7" s="20">
        <v>64</v>
      </c>
      <c r="M7" s="20">
        <v>59</v>
      </c>
      <c r="N7" s="203">
        <v>57</v>
      </c>
      <c r="O7" s="203">
        <v>56</v>
      </c>
      <c r="P7" s="20">
        <v>52</v>
      </c>
      <c r="Q7" s="20">
        <v>54</v>
      </c>
      <c r="R7" s="20">
        <v>56</v>
      </c>
      <c r="S7" s="20">
        <v>52</v>
      </c>
      <c r="T7" s="20">
        <v>56</v>
      </c>
      <c r="U7" s="20">
        <v>58</v>
      </c>
    </row>
    <row r="8" spans="1:21">
      <c r="B8" s="20" t="s">
        <v>531</v>
      </c>
      <c r="C8" s="20">
        <v>62</v>
      </c>
      <c r="D8" s="20">
        <v>59</v>
      </c>
      <c r="E8" s="20">
        <v>43</v>
      </c>
      <c r="F8" s="20">
        <v>47</v>
      </c>
      <c r="G8" s="20">
        <v>53</v>
      </c>
      <c r="H8" s="20">
        <v>55</v>
      </c>
      <c r="I8" s="20">
        <v>58</v>
      </c>
      <c r="J8" s="20">
        <v>49</v>
      </c>
      <c r="K8" s="20">
        <v>44</v>
      </c>
      <c r="L8" s="20">
        <v>46</v>
      </c>
      <c r="M8" s="20">
        <v>45</v>
      </c>
      <c r="N8" s="203">
        <v>44</v>
      </c>
      <c r="O8" s="203">
        <v>38</v>
      </c>
      <c r="P8" s="20">
        <v>36</v>
      </c>
      <c r="Q8" s="20">
        <v>34</v>
      </c>
      <c r="R8" s="20">
        <v>29</v>
      </c>
      <c r="S8" s="20">
        <v>26</v>
      </c>
      <c r="T8" s="20">
        <v>26</v>
      </c>
      <c r="U8" s="20">
        <v>28</v>
      </c>
    </row>
    <row r="9" spans="1:21">
      <c r="B9" s="20" t="s">
        <v>532</v>
      </c>
      <c r="C9" s="20">
        <v>65</v>
      </c>
      <c r="D9" s="20">
        <v>49</v>
      </c>
      <c r="E9" s="20">
        <v>56</v>
      </c>
      <c r="F9" s="20">
        <v>47</v>
      </c>
      <c r="G9" s="20">
        <v>49</v>
      </c>
      <c r="H9" s="20">
        <v>49</v>
      </c>
      <c r="I9" s="20">
        <v>46</v>
      </c>
      <c r="J9" s="20">
        <v>48</v>
      </c>
      <c r="K9" s="20">
        <v>44</v>
      </c>
      <c r="L9" s="20">
        <v>40</v>
      </c>
      <c r="M9" s="20">
        <v>43</v>
      </c>
      <c r="N9" s="203">
        <v>40</v>
      </c>
      <c r="O9" s="203">
        <v>44</v>
      </c>
      <c r="P9" s="20">
        <v>45</v>
      </c>
      <c r="Q9" s="20">
        <v>45</v>
      </c>
      <c r="R9" s="20">
        <v>51</v>
      </c>
      <c r="S9" s="20">
        <v>55</v>
      </c>
      <c r="T9" s="20">
        <v>56</v>
      </c>
      <c r="U9" s="20">
        <v>55</v>
      </c>
    </row>
    <row r="10" spans="1:21">
      <c r="B10" s="20" t="s">
        <v>533</v>
      </c>
      <c r="C10" s="20">
        <v>88</v>
      </c>
      <c r="D10" s="20">
        <v>86</v>
      </c>
      <c r="E10" s="20">
        <v>96</v>
      </c>
      <c r="F10" s="20">
        <v>102</v>
      </c>
      <c r="G10" s="20">
        <v>87</v>
      </c>
      <c r="H10" s="20">
        <v>88</v>
      </c>
      <c r="I10" s="20">
        <v>90</v>
      </c>
      <c r="J10" s="20">
        <v>88</v>
      </c>
      <c r="K10" s="20">
        <v>83</v>
      </c>
      <c r="L10" s="20">
        <v>84</v>
      </c>
      <c r="M10" s="20">
        <v>82</v>
      </c>
      <c r="N10" s="203">
        <v>84</v>
      </c>
      <c r="O10" s="203">
        <v>85</v>
      </c>
      <c r="P10" s="20">
        <v>86</v>
      </c>
      <c r="Q10" s="20">
        <v>88</v>
      </c>
      <c r="R10" s="20">
        <v>86</v>
      </c>
      <c r="S10" s="20">
        <v>84</v>
      </c>
      <c r="T10" s="20">
        <v>81</v>
      </c>
      <c r="U10" s="20">
        <v>80</v>
      </c>
    </row>
    <row r="11" spans="1:21">
      <c r="B11" s="140" t="s">
        <v>534</v>
      </c>
      <c r="C11" s="140">
        <v>701</v>
      </c>
      <c r="D11" s="140">
        <v>658</v>
      </c>
      <c r="E11" s="140">
        <v>620</v>
      </c>
      <c r="F11" s="140">
        <v>498</v>
      </c>
      <c r="G11" s="140">
        <v>429</v>
      </c>
      <c r="H11" s="140">
        <v>418</v>
      </c>
      <c r="I11" s="140">
        <v>400</v>
      </c>
      <c r="J11" s="140">
        <v>349</v>
      </c>
      <c r="K11" s="140">
        <v>351</v>
      </c>
      <c r="L11" s="140">
        <v>414</v>
      </c>
      <c r="M11" s="140">
        <v>428</v>
      </c>
      <c r="N11" s="204">
        <v>381</v>
      </c>
      <c r="O11" s="204">
        <v>360</v>
      </c>
      <c r="P11" s="204">
        <v>338</v>
      </c>
      <c r="Q11" s="204">
        <f>SUM(Q4:Q10)</f>
        <v>341</v>
      </c>
      <c r="R11" s="204">
        <v>337</v>
      </c>
      <c r="S11" s="204">
        <v>337</v>
      </c>
      <c r="T11" s="204">
        <v>343</v>
      </c>
      <c r="U11" s="204">
        <v>343</v>
      </c>
    </row>
    <row r="13" spans="1:21">
      <c r="B13" s="76" t="s">
        <v>689</v>
      </c>
    </row>
    <row r="14" spans="1:21" ht="14.5" thickBot="1"/>
    <row r="15" spans="1:21" ht="14.5" thickBot="1">
      <c r="B15" s="368" t="s">
        <v>703</v>
      </c>
      <c r="C15" s="369"/>
    </row>
  </sheetData>
  <mergeCells count="1">
    <mergeCell ref="B15:C15"/>
  </mergeCells>
  <hyperlinks>
    <hyperlink ref="B15" location="CONTENTS!A1" display="RETURN TO CONTENTS PAGE" xr:uid="{00000000-0004-0000-57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B050"/>
  </sheetPr>
  <dimension ref="A1:V15"/>
  <sheetViews>
    <sheetView workbookViewId="0"/>
  </sheetViews>
  <sheetFormatPr defaultRowHeight="14"/>
  <cols>
    <col min="1" max="1" width="17.1640625" customWidth="1"/>
    <col min="2" max="2" width="37.5" customWidth="1"/>
    <col min="3" max="14" width="9.58203125" customWidth="1"/>
  </cols>
  <sheetData>
    <row r="1" spans="1:22">
      <c r="A1" s="66" t="s">
        <v>1113</v>
      </c>
    </row>
    <row r="3" spans="1:22">
      <c r="B3" s="21" t="s">
        <v>535</v>
      </c>
      <c r="C3" s="21" t="s">
        <v>181</v>
      </c>
      <c r="D3" s="21" t="s">
        <v>54</v>
      </c>
      <c r="E3" s="21" t="s">
        <v>55</v>
      </c>
      <c r="F3" s="21" t="s">
        <v>56</v>
      </c>
      <c r="G3" s="21" t="s">
        <v>57</v>
      </c>
      <c r="H3" s="21" t="s">
        <v>58</v>
      </c>
      <c r="I3" s="21" t="s">
        <v>59</v>
      </c>
      <c r="J3" s="21" t="s">
        <v>60</v>
      </c>
      <c r="K3" s="21" t="s">
        <v>61</v>
      </c>
      <c r="L3" s="21" t="s">
        <v>62</v>
      </c>
      <c r="M3" s="21" t="s">
        <v>82</v>
      </c>
      <c r="N3" s="21" t="s">
        <v>182</v>
      </c>
      <c r="O3" s="21" t="s">
        <v>719</v>
      </c>
      <c r="P3" s="21" t="s">
        <v>720</v>
      </c>
      <c r="Q3" s="21">
        <v>2018</v>
      </c>
      <c r="R3" s="21">
        <v>2019</v>
      </c>
      <c r="S3" s="236" t="s">
        <v>864</v>
      </c>
      <c r="T3" s="236" t="s">
        <v>925</v>
      </c>
      <c r="U3" s="236">
        <v>2022</v>
      </c>
      <c r="V3" s="236" t="s">
        <v>1030</v>
      </c>
    </row>
    <row r="4" spans="1:22">
      <c r="B4" s="20" t="s">
        <v>542</v>
      </c>
      <c r="C4" s="23">
        <v>10636.171</v>
      </c>
      <c r="D4" s="23">
        <v>11110.05</v>
      </c>
      <c r="E4" s="23">
        <v>11806.85</v>
      </c>
      <c r="F4" s="23">
        <v>12032.68</v>
      </c>
      <c r="G4" s="23">
        <v>12325</v>
      </c>
      <c r="H4" s="23">
        <v>11287.980000000001</v>
      </c>
      <c r="I4" s="23">
        <v>10699</v>
      </c>
      <c r="J4" s="23">
        <v>10421</v>
      </c>
      <c r="K4" s="23">
        <v>9148</v>
      </c>
      <c r="L4" s="23">
        <v>9087</v>
      </c>
      <c r="M4" s="23">
        <v>7676</v>
      </c>
      <c r="N4" s="23">
        <v>6896</v>
      </c>
      <c r="O4" s="205">
        <v>6679</v>
      </c>
      <c r="P4" s="205">
        <v>7038.66</v>
      </c>
      <c r="Q4" s="23">
        <v>6884.8900000000031</v>
      </c>
      <c r="R4" s="23">
        <v>6889</v>
      </c>
      <c r="S4" s="202">
        <v>6496.03</v>
      </c>
      <c r="T4" s="202">
        <v>6520.37</v>
      </c>
      <c r="U4" s="202">
        <v>6582.92</v>
      </c>
      <c r="V4" s="202">
        <v>6238.47</v>
      </c>
    </row>
    <row r="5" spans="1:22">
      <c r="B5" s="20" t="s">
        <v>541</v>
      </c>
      <c r="C5" s="23"/>
      <c r="D5" s="23"/>
      <c r="E5" s="23"/>
      <c r="F5" s="23"/>
      <c r="G5" s="23"/>
      <c r="H5" s="23"/>
      <c r="I5" s="23"/>
      <c r="J5" s="23"/>
      <c r="K5" s="23"/>
      <c r="L5" s="23">
        <v>868</v>
      </c>
      <c r="M5" s="23">
        <v>850</v>
      </c>
      <c r="N5" s="23"/>
      <c r="O5" s="205">
        <v>697</v>
      </c>
      <c r="P5" s="205">
        <v>719</v>
      </c>
      <c r="Q5" s="23">
        <v>726.62</v>
      </c>
      <c r="R5" s="23">
        <v>66173</v>
      </c>
      <c r="S5" s="202">
        <v>809.36</v>
      </c>
      <c r="T5" s="202">
        <v>679.34</v>
      </c>
      <c r="U5" s="202">
        <v>864.65</v>
      </c>
      <c r="V5" s="202">
        <v>1051.3499999999999</v>
      </c>
    </row>
    <row r="6" spans="1:22">
      <c r="B6" s="20" t="s">
        <v>540</v>
      </c>
      <c r="C6" s="23">
        <v>301.625</v>
      </c>
      <c r="D6" s="23">
        <v>263.63499999999999</v>
      </c>
      <c r="E6" s="23">
        <v>176.44</v>
      </c>
      <c r="F6" s="23">
        <v>238.66</v>
      </c>
      <c r="G6" s="23">
        <v>222</v>
      </c>
      <c r="H6" s="23">
        <v>234.13</v>
      </c>
      <c r="I6" s="23">
        <v>245</v>
      </c>
      <c r="J6" s="23">
        <v>253</v>
      </c>
      <c r="K6" s="23">
        <v>304</v>
      </c>
      <c r="L6" s="23">
        <v>303</v>
      </c>
      <c r="M6" s="23">
        <v>316</v>
      </c>
      <c r="N6" s="23">
        <v>268</v>
      </c>
      <c r="O6" s="205">
        <v>230</v>
      </c>
      <c r="P6" s="205">
        <v>240</v>
      </c>
      <c r="Q6" s="23">
        <v>291.51999999999992</v>
      </c>
      <c r="R6" s="23"/>
      <c r="S6" s="202">
        <v>334.38</v>
      </c>
      <c r="T6" s="202">
        <v>287.33999999999997</v>
      </c>
      <c r="U6" s="202">
        <v>209.62</v>
      </c>
      <c r="V6" s="202">
        <v>289.33</v>
      </c>
    </row>
    <row r="7" spans="1:22">
      <c r="B7" s="20" t="s">
        <v>539</v>
      </c>
      <c r="C7" s="23">
        <v>1182.2719999999999</v>
      </c>
      <c r="D7" s="23">
        <v>965.755</v>
      </c>
      <c r="E7" s="23">
        <v>765.35</v>
      </c>
      <c r="F7" s="23">
        <v>982.47</v>
      </c>
      <c r="G7" s="23">
        <v>1256</v>
      </c>
      <c r="H7" s="23">
        <v>1594.78</v>
      </c>
      <c r="I7" s="23">
        <v>1334</v>
      </c>
      <c r="J7" s="23">
        <v>1261</v>
      </c>
      <c r="K7" s="23"/>
      <c r="L7" s="23"/>
      <c r="M7" s="23"/>
      <c r="N7" s="23"/>
      <c r="O7" s="205"/>
      <c r="P7" s="205"/>
      <c r="Q7" s="23"/>
      <c r="R7" s="23"/>
      <c r="S7" s="202"/>
      <c r="T7" s="202"/>
      <c r="U7" s="202">
        <v>3.12</v>
      </c>
      <c r="V7" s="202">
        <v>4.95</v>
      </c>
    </row>
    <row r="8" spans="1:22">
      <c r="B8" s="20" t="s">
        <v>538</v>
      </c>
      <c r="C8" s="23">
        <v>66934.679000000004</v>
      </c>
      <c r="D8" s="23">
        <v>66403.161000000022</v>
      </c>
      <c r="E8" s="23">
        <v>64616.18</v>
      </c>
      <c r="F8" s="23">
        <v>62647.93</v>
      </c>
      <c r="G8" s="23">
        <v>66466</v>
      </c>
      <c r="H8" s="23">
        <v>68486.37399999988</v>
      </c>
      <c r="I8" s="23">
        <v>65925</v>
      </c>
      <c r="J8" s="23">
        <v>65332</v>
      </c>
      <c r="K8" s="23">
        <v>59250</v>
      </c>
      <c r="L8" s="23">
        <v>59180</v>
      </c>
      <c r="M8" s="23">
        <v>61263</v>
      </c>
      <c r="N8" s="23">
        <v>62768</v>
      </c>
      <c r="O8" s="205">
        <v>64579</v>
      </c>
      <c r="P8" s="205">
        <v>63439</v>
      </c>
      <c r="Q8" s="23">
        <v>63875.829999999645</v>
      </c>
      <c r="R8" s="23">
        <v>66173</v>
      </c>
      <c r="S8" s="202">
        <v>65998.67</v>
      </c>
      <c r="T8" s="202">
        <v>64539.44</v>
      </c>
      <c r="U8" s="202">
        <v>65874.679999999993</v>
      </c>
      <c r="V8" s="202">
        <v>66225.789999999994</v>
      </c>
    </row>
    <row r="9" spans="1:22">
      <c r="B9" s="20" t="s">
        <v>537</v>
      </c>
      <c r="C9" s="23">
        <v>34135.870000000003</v>
      </c>
      <c r="D9" s="23">
        <v>35281.61</v>
      </c>
      <c r="E9" s="23">
        <v>27101.21</v>
      </c>
      <c r="F9" s="23">
        <v>28219.95</v>
      </c>
      <c r="G9" s="23">
        <v>30111</v>
      </c>
      <c r="H9" s="23">
        <v>32193.399999999994</v>
      </c>
      <c r="I9" s="23">
        <v>29007</v>
      </c>
      <c r="J9" s="23">
        <v>28067</v>
      </c>
      <c r="K9" s="23">
        <v>26152</v>
      </c>
      <c r="L9" s="23">
        <v>26164</v>
      </c>
      <c r="M9" s="23">
        <v>25867</v>
      </c>
      <c r="N9" s="23">
        <v>26905</v>
      </c>
      <c r="O9" s="205">
        <v>26831</v>
      </c>
      <c r="P9" s="205">
        <v>26829</v>
      </c>
      <c r="Q9" s="23">
        <v>26937.829999999987</v>
      </c>
      <c r="R9" s="23">
        <v>24369</v>
      </c>
      <c r="S9" s="202">
        <v>24691.72</v>
      </c>
      <c r="T9" s="202">
        <v>24003.23</v>
      </c>
      <c r="U9" s="202">
        <v>25372.22</v>
      </c>
      <c r="V9" s="202">
        <v>25496.18</v>
      </c>
    </row>
    <row r="10" spans="1:22" s="243" customFormat="1">
      <c r="A10" s="243" t="s">
        <v>745</v>
      </c>
      <c r="B10" s="172" t="s">
        <v>536</v>
      </c>
      <c r="C10" s="246"/>
      <c r="D10" s="246"/>
      <c r="E10" s="246"/>
      <c r="F10" s="246"/>
      <c r="G10" s="246"/>
      <c r="H10" s="246"/>
      <c r="I10" s="246"/>
      <c r="J10" s="246"/>
      <c r="K10" s="246"/>
      <c r="L10" s="246">
        <v>5126</v>
      </c>
      <c r="M10" s="246">
        <v>5043</v>
      </c>
      <c r="N10" s="246"/>
      <c r="O10" s="247"/>
      <c r="P10" s="247"/>
      <c r="Q10" s="246"/>
      <c r="R10" s="246"/>
      <c r="S10" s="316"/>
      <c r="T10" s="316"/>
      <c r="U10" s="316"/>
      <c r="V10" s="316"/>
    </row>
    <row r="11" spans="1:22">
      <c r="B11" s="20" t="s">
        <v>4</v>
      </c>
      <c r="C11" s="23">
        <v>1483.8969999999999</v>
      </c>
      <c r="D11" s="23">
        <v>1229.3899999999999</v>
      </c>
      <c r="E11" s="23">
        <v>941.79</v>
      </c>
      <c r="F11" s="23">
        <v>1221.1300000000001</v>
      </c>
      <c r="G11" s="23">
        <v>1478</v>
      </c>
      <c r="H11" s="23">
        <v>1828.9099999999999</v>
      </c>
      <c r="I11" s="23">
        <v>1579</v>
      </c>
      <c r="J11" s="23">
        <v>1514</v>
      </c>
      <c r="K11" s="23">
        <v>304</v>
      </c>
      <c r="L11" s="23">
        <v>6297</v>
      </c>
      <c r="M11" s="23">
        <v>6209</v>
      </c>
      <c r="N11" s="23">
        <v>1845</v>
      </c>
      <c r="O11" s="205">
        <v>1828</v>
      </c>
      <c r="P11" s="205">
        <v>1048</v>
      </c>
      <c r="Q11" s="23">
        <v>1125.51</v>
      </c>
      <c r="R11" s="23">
        <v>905</v>
      </c>
      <c r="S11" s="202">
        <v>1288.8599999999999</v>
      </c>
      <c r="T11" s="202">
        <v>1264.5</v>
      </c>
      <c r="U11" s="202">
        <v>1323.63</v>
      </c>
      <c r="V11" s="202">
        <v>1274</v>
      </c>
    </row>
    <row r="13" spans="1:22">
      <c r="B13" s="76" t="s">
        <v>689</v>
      </c>
    </row>
    <row r="14" spans="1:22" ht="14.5" thickBot="1">
      <c r="B14" t="s">
        <v>857</v>
      </c>
    </row>
    <row r="15" spans="1:22" ht="14.5" thickBot="1">
      <c r="B15" s="368" t="s">
        <v>703</v>
      </c>
      <c r="C15" s="369"/>
    </row>
  </sheetData>
  <mergeCells count="1">
    <mergeCell ref="B15:C15"/>
  </mergeCells>
  <hyperlinks>
    <hyperlink ref="B15" location="CONTENTS!A1" display="RETURN TO CONTENTS PAGE" xr:uid="{00000000-0004-0000-58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24"/>
  <sheetViews>
    <sheetView workbookViewId="0">
      <pane ySplit="1" topLeftCell="A2" activePane="bottomLeft" state="frozen"/>
      <selection pane="bottomLeft"/>
    </sheetView>
  </sheetViews>
  <sheetFormatPr defaultColWidth="9.33203125" defaultRowHeight="14"/>
  <cols>
    <col min="1" max="1" width="9.33203125" style="1"/>
    <col min="2" max="4" width="15.1640625" style="1" customWidth="1"/>
    <col min="5" max="235" width="9.33203125" style="1"/>
    <col min="236" max="236" width="1.5" style="1" customWidth="1"/>
    <col min="237" max="237" width="7" style="1" customWidth="1"/>
    <col min="238" max="249" width="5.6640625" style="1" customWidth="1"/>
    <col min="250" max="250" width="2.33203125" style="1" customWidth="1"/>
    <col min="251" max="491" width="9.33203125" style="1"/>
    <col min="492" max="492" width="1.5" style="1" customWidth="1"/>
    <col min="493" max="493" width="7" style="1" customWidth="1"/>
    <col min="494" max="505" width="5.6640625" style="1" customWidth="1"/>
    <col min="506" max="506" width="2.33203125" style="1" customWidth="1"/>
    <col min="507" max="747" width="9.33203125" style="1"/>
    <col min="748" max="748" width="1.5" style="1" customWidth="1"/>
    <col min="749" max="749" width="7" style="1" customWidth="1"/>
    <col min="750" max="761" width="5.6640625" style="1" customWidth="1"/>
    <col min="762" max="762" width="2.33203125" style="1" customWidth="1"/>
    <col min="763" max="1003" width="9.33203125" style="1"/>
    <col min="1004" max="1004" width="1.5" style="1" customWidth="1"/>
    <col min="1005" max="1005" width="7" style="1" customWidth="1"/>
    <col min="1006" max="1017" width="5.6640625" style="1" customWidth="1"/>
    <col min="1018" max="1018" width="2.33203125" style="1" customWidth="1"/>
    <col min="1019" max="1259" width="9.33203125" style="1"/>
    <col min="1260" max="1260" width="1.5" style="1" customWidth="1"/>
    <col min="1261" max="1261" width="7" style="1" customWidth="1"/>
    <col min="1262" max="1273" width="5.6640625" style="1" customWidth="1"/>
    <col min="1274" max="1274" width="2.33203125" style="1" customWidth="1"/>
    <col min="1275" max="1515" width="9.33203125" style="1"/>
    <col min="1516" max="1516" width="1.5" style="1" customWidth="1"/>
    <col min="1517" max="1517" width="7" style="1" customWidth="1"/>
    <col min="1518" max="1529" width="5.6640625" style="1" customWidth="1"/>
    <col min="1530" max="1530" width="2.33203125" style="1" customWidth="1"/>
    <col min="1531" max="1771" width="9.33203125" style="1"/>
    <col min="1772" max="1772" width="1.5" style="1" customWidth="1"/>
    <col min="1773" max="1773" width="7" style="1" customWidth="1"/>
    <col min="1774" max="1785" width="5.6640625" style="1" customWidth="1"/>
    <col min="1786" max="1786" width="2.33203125" style="1" customWidth="1"/>
    <col min="1787" max="2027" width="9.33203125" style="1"/>
    <col min="2028" max="2028" width="1.5" style="1" customWidth="1"/>
    <col min="2029" max="2029" width="7" style="1" customWidth="1"/>
    <col min="2030" max="2041" width="5.6640625" style="1" customWidth="1"/>
    <col min="2042" max="2042" width="2.33203125" style="1" customWidth="1"/>
    <col min="2043" max="2283" width="9.33203125" style="1"/>
    <col min="2284" max="2284" width="1.5" style="1" customWidth="1"/>
    <col min="2285" max="2285" width="7" style="1" customWidth="1"/>
    <col min="2286" max="2297" width="5.6640625" style="1" customWidth="1"/>
    <col min="2298" max="2298" width="2.33203125" style="1" customWidth="1"/>
    <col min="2299" max="2539" width="9.33203125" style="1"/>
    <col min="2540" max="2540" width="1.5" style="1" customWidth="1"/>
    <col min="2541" max="2541" width="7" style="1" customWidth="1"/>
    <col min="2542" max="2553" width="5.6640625" style="1" customWidth="1"/>
    <col min="2554" max="2554" width="2.33203125" style="1" customWidth="1"/>
    <col min="2555" max="2795" width="9.33203125" style="1"/>
    <col min="2796" max="2796" width="1.5" style="1" customWidth="1"/>
    <col min="2797" max="2797" width="7" style="1" customWidth="1"/>
    <col min="2798" max="2809" width="5.6640625" style="1" customWidth="1"/>
    <col min="2810" max="2810" width="2.33203125" style="1" customWidth="1"/>
    <col min="2811" max="3051" width="9.33203125" style="1"/>
    <col min="3052" max="3052" width="1.5" style="1" customWidth="1"/>
    <col min="3053" max="3053" width="7" style="1" customWidth="1"/>
    <col min="3054" max="3065" width="5.6640625" style="1" customWidth="1"/>
    <col min="3066" max="3066" width="2.33203125" style="1" customWidth="1"/>
    <col min="3067" max="3307" width="9.33203125" style="1"/>
    <col min="3308" max="3308" width="1.5" style="1" customWidth="1"/>
    <col min="3309" max="3309" width="7" style="1" customWidth="1"/>
    <col min="3310" max="3321" width="5.6640625" style="1" customWidth="1"/>
    <col min="3322" max="3322" width="2.33203125" style="1" customWidth="1"/>
    <col min="3323" max="3563" width="9.33203125" style="1"/>
    <col min="3564" max="3564" width="1.5" style="1" customWidth="1"/>
    <col min="3565" max="3565" width="7" style="1" customWidth="1"/>
    <col min="3566" max="3577" width="5.6640625" style="1" customWidth="1"/>
    <col min="3578" max="3578" width="2.33203125" style="1" customWidth="1"/>
    <col min="3579" max="3819" width="9.33203125" style="1"/>
    <col min="3820" max="3820" width="1.5" style="1" customWidth="1"/>
    <col min="3821" max="3821" width="7" style="1" customWidth="1"/>
    <col min="3822" max="3833" width="5.6640625" style="1" customWidth="1"/>
    <col min="3834" max="3834" width="2.33203125" style="1" customWidth="1"/>
    <col min="3835" max="4075" width="9.33203125" style="1"/>
    <col min="4076" max="4076" width="1.5" style="1" customWidth="1"/>
    <col min="4077" max="4077" width="7" style="1" customWidth="1"/>
    <col min="4078" max="4089" width="5.6640625" style="1" customWidth="1"/>
    <col min="4090" max="4090" width="2.33203125" style="1" customWidth="1"/>
    <col min="4091" max="4331" width="9.33203125" style="1"/>
    <col min="4332" max="4332" width="1.5" style="1" customWidth="1"/>
    <col min="4333" max="4333" width="7" style="1" customWidth="1"/>
    <col min="4334" max="4345" width="5.6640625" style="1" customWidth="1"/>
    <col min="4346" max="4346" width="2.33203125" style="1" customWidth="1"/>
    <col min="4347" max="4587" width="9.33203125" style="1"/>
    <col min="4588" max="4588" width="1.5" style="1" customWidth="1"/>
    <col min="4589" max="4589" width="7" style="1" customWidth="1"/>
    <col min="4590" max="4601" width="5.6640625" style="1" customWidth="1"/>
    <col min="4602" max="4602" width="2.33203125" style="1" customWidth="1"/>
    <col min="4603" max="4843" width="9.33203125" style="1"/>
    <col min="4844" max="4844" width="1.5" style="1" customWidth="1"/>
    <col min="4845" max="4845" width="7" style="1" customWidth="1"/>
    <col min="4846" max="4857" width="5.6640625" style="1" customWidth="1"/>
    <col min="4858" max="4858" width="2.33203125" style="1" customWidth="1"/>
    <col min="4859" max="5099" width="9.33203125" style="1"/>
    <col min="5100" max="5100" width="1.5" style="1" customWidth="1"/>
    <col min="5101" max="5101" width="7" style="1" customWidth="1"/>
    <col min="5102" max="5113" width="5.6640625" style="1" customWidth="1"/>
    <col min="5114" max="5114" width="2.33203125" style="1" customWidth="1"/>
    <col min="5115" max="5355" width="9.33203125" style="1"/>
    <col min="5356" max="5356" width="1.5" style="1" customWidth="1"/>
    <col min="5357" max="5357" width="7" style="1" customWidth="1"/>
    <col min="5358" max="5369" width="5.6640625" style="1" customWidth="1"/>
    <col min="5370" max="5370" width="2.33203125" style="1" customWidth="1"/>
    <col min="5371" max="5611" width="9.33203125" style="1"/>
    <col min="5612" max="5612" width="1.5" style="1" customWidth="1"/>
    <col min="5613" max="5613" width="7" style="1" customWidth="1"/>
    <col min="5614" max="5625" width="5.6640625" style="1" customWidth="1"/>
    <col min="5626" max="5626" width="2.33203125" style="1" customWidth="1"/>
    <col min="5627" max="5867" width="9.33203125" style="1"/>
    <col min="5868" max="5868" width="1.5" style="1" customWidth="1"/>
    <col min="5869" max="5869" width="7" style="1" customWidth="1"/>
    <col min="5870" max="5881" width="5.6640625" style="1" customWidth="1"/>
    <col min="5882" max="5882" width="2.33203125" style="1" customWidth="1"/>
    <col min="5883" max="6123" width="9.33203125" style="1"/>
    <col min="6124" max="6124" width="1.5" style="1" customWidth="1"/>
    <col min="6125" max="6125" width="7" style="1" customWidth="1"/>
    <col min="6126" max="6137" width="5.6640625" style="1" customWidth="1"/>
    <col min="6138" max="6138" width="2.33203125" style="1" customWidth="1"/>
    <col min="6139" max="6379" width="9.33203125" style="1"/>
    <col min="6380" max="6380" width="1.5" style="1" customWidth="1"/>
    <col min="6381" max="6381" width="7" style="1" customWidth="1"/>
    <col min="6382" max="6393" width="5.6640625" style="1" customWidth="1"/>
    <col min="6394" max="6394" width="2.33203125" style="1" customWidth="1"/>
    <col min="6395" max="6635" width="9.33203125" style="1"/>
    <col min="6636" max="6636" width="1.5" style="1" customWidth="1"/>
    <col min="6637" max="6637" width="7" style="1" customWidth="1"/>
    <col min="6638" max="6649" width="5.6640625" style="1" customWidth="1"/>
    <col min="6650" max="6650" width="2.33203125" style="1" customWidth="1"/>
    <col min="6651" max="6891" width="9.33203125" style="1"/>
    <col min="6892" max="6892" width="1.5" style="1" customWidth="1"/>
    <col min="6893" max="6893" width="7" style="1" customWidth="1"/>
    <col min="6894" max="6905" width="5.6640625" style="1" customWidth="1"/>
    <col min="6906" max="6906" width="2.33203125" style="1" customWidth="1"/>
    <col min="6907" max="7147" width="9.33203125" style="1"/>
    <col min="7148" max="7148" width="1.5" style="1" customWidth="1"/>
    <col min="7149" max="7149" width="7" style="1" customWidth="1"/>
    <col min="7150" max="7161" width="5.6640625" style="1" customWidth="1"/>
    <col min="7162" max="7162" width="2.33203125" style="1" customWidth="1"/>
    <col min="7163" max="7403" width="9.33203125" style="1"/>
    <col min="7404" max="7404" width="1.5" style="1" customWidth="1"/>
    <col min="7405" max="7405" width="7" style="1" customWidth="1"/>
    <col min="7406" max="7417" width="5.6640625" style="1" customWidth="1"/>
    <col min="7418" max="7418" width="2.33203125" style="1" customWidth="1"/>
    <col min="7419" max="7659" width="9.33203125" style="1"/>
    <col min="7660" max="7660" width="1.5" style="1" customWidth="1"/>
    <col min="7661" max="7661" width="7" style="1" customWidth="1"/>
    <col min="7662" max="7673" width="5.6640625" style="1" customWidth="1"/>
    <col min="7674" max="7674" width="2.33203125" style="1" customWidth="1"/>
    <col min="7675" max="7915" width="9.33203125" style="1"/>
    <col min="7916" max="7916" width="1.5" style="1" customWidth="1"/>
    <col min="7917" max="7917" width="7" style="1" customWidth="1"/>
    <col min="7918" max="7929" width="5.6640625" style="1" customWidth="1"/>
    <col min="7930" max="7930" width="2.33203125" style="1" customWidth="1"/>
    <col min="7931" max="8171" width="9.33203125" style="1"/>
    <col min="8172" max="8172" width="1.5" style="1" customWidth="1"/>
    <col min="8173" max="8173" width="7" style="1" customWidth="1"/>
    <col min="8174" max="8185" width="5.6640625" style="1" customWidth="1"/>
    <col min="8186" max="8186" width="2.33203125" style="1" customWidth="1"/>
    <col min="8187" max="8427" width="9.33203125" style="1"/>
    <col min="8428" max="8428" width="1.5" style="1" customWidth="1"/>
    <col min="8429" max="8429" width="7" style="1" customWidth="1"/>
    <col min="8430" max="8441" width="5.6640625" style="1" customWidth="1"/>
    <col min="8442" max="8442" width="2.33203125" style="1" customWidth="1"/>
    <col min="8443" max="8683" width="9.33203125" style="1"/>
    <col min="8684" max="8684" width="1.5" style="1" customWidth="1"/>
    <col min="8685" max="8685" width="7" style="1" customWidth="1"/>
    <col min="8686" max="8697" width="5.6640625" style="1" customWidth="1"/>
    <col min="8698" max="8698" width="2.33203125" style="1" customWidth="1"/>
    <col min="8699" max="8939" width="9.33203125" style="1"/>
    <col min="8940" max="8940" width="1.5" style="1" customWidth="1"/>
    <col min="8941" max="8941" width="7" style="1" customWidth="1"/>
    <col min="8942" max="8953" width="5.6640625" style="1" customWidth="1"/>
    <col min="8954" max="8954" width="2.33203125" style="1" customWidth="1"/>
    <col min="8955" max="9195" width="9.33203125" style="1"/>
    <col min="9196" max="9196" width="1.5" style="1" customWidth="1"/>
    <col min="9197" max="9197" width="7" style="1" customWidth="1"/>
    <col min="9198" max="9209" width="5.6640625" style="1" customWidth="1"/>
    <col min="9210" max="9210" width="2.33203125" style="1" customWidth="1"/>
    <col min="9211" max="9451" width="9.33203125" style="1"/>
    <col min="9452" max="9452" width="1.5" style="1" customWidth="1"/>
    <col min="9453" max="9453" width="7" style="1" customWidth="1"/>
    <col min="9454" max="9465" width="5.6640625" style="1" customWidth="1"/>
    <col min="9466" max="9466" width="2.33203125" style="1" customWidth="1"/>
    <col min="9467" max="9707" width="9.33203125" style="1"/>
    <col min="9708" max="9708" width="1.5" style="1" customWidth="1"/>
    <col min="9709" max="9709" width="7" style="1" customWidth="1"/>
    <col min="9710" max="9721" width="5.6640625" style="1" customWidth="1"/>
    <col min="9722" max="9722" width="2.33203125" style="1" customWidth="1"/>
    <col min="9723" max="9963" width="9.33203125" style="1"/>
    <col min="9964" max="9964" width="1.5" style="1" customWidth="1"/>
    <col min="9965" max="9965" width="7" style="1" customWidth="1"/>
    <col min="9966" max="9977" width="5.6640625" style="1" customWidth="1"/>
    <col min="9978" max="9978" width="2.33203125" style="1" customWidth="1"/>
    <col min="9979" max="10219" width="9.33203125" style="1"/>
    <col min="10220" max="10220" width="1.5" style="1" customWidth="1"/>
    <col min="10221" max="10221" width="7" style="1" customWidth="1"/>
    <col min="10222" max="10233" width="5.6640625" style="1" customWidth="1"/>
    <col min="10234" max="10234" width="2.33203125" style="1" customWidth="1"/>
    <col min="10235" max="10475" width="9.33203125" style="1"/>
    <col min="10476" max="10476" width="1.5" style="1" customWidth="1"/>
    <col min="10477" max="10477" width="7" style="1" customWidth="1"/>
    <col min="10478" max="10489" width="5.6640625" style="1" customWidth="1"/>
    <col min="10490" max="10490" width="2.33203125" style="1" customWidth="1"/>
    <col min="10491" max="10731" width="9.33203125" style="1"/>
    <col min="10732" max="10732" width="1.5" style="1" customWidth="1"/>
    <col min="10733" max="10733" width="7" style="1" customWidth="1"/>
    <col min="10734" max="10745" width="5.6640625" style="1" customWidth="1"/>
    <col min="10746" max="10746" width="2.33203125" style="1" customWidth="1"/>
    <col min="10747" max="10987" width="9.33203125" style="1"/>
    <col min="10988" max="10988" width="1.5" style="1" customWidth="1"/>
    <col min="10989" max="10989" width="7" style="1" customWidth="1"/>
    <col min="10990" max="11001" width="5.6640625" style="1" customWidth="1"/>
    <col min="11002" max="11002" width="2.33203125" style="1" customWidth="1"/>
    <col min="11003" max="11243" width="9.33203125" style="1"/>
    <col min="11244" max="11244" width="1.5" style="1" customWidth="1"/>
    <col min="11245" max="11245" width="7" style="1" customWidth="1"/>
    <col min="11246" max="11257" width="5.6640625" style="1" customWidth="1"/>
    <col min="11258" max="11258" width="2.33203125" style="1" customWidth="1"/>
    <col min="11259" max="11499" width="9.33203125" style="1"/>
    <col min="11500" max="11500" width="1.5" style="1" customWidth="1"/>
    <col min="11501" max="11501" width="7" style="1" customWidth="1"/>
    <col min="11502" max="11513" width="5.6640625" style="1" customWidth="1"/>
    <col min="11514" max="11514" width="2.33203125" style="1" customWidth="1"/>
    <col min="11515" max="11755" width="9.33203125" style="1"/>
    <col min="11756" max="11756" width="1.5" style="1" customWidth="1"/>
    <col min="11757" max="11757" width="7" style="1" customWidth="1"/>
    <col min="11758" max="11769" width="5.6640625" style="1" customWidth="1"/>
    <col min="11770" max="11770" width="2.33203125" style="1" customWidth="1"/>
    <col min="11771" max="12011" width="9.33203125" style="1"/>
    <col min="12012" max="12012" width="1.5" style="1" customWidth="1"/>
    <col min="12013" max="12013" width="7" style="1" customWidth="1"/>
    <col min="12014" max="12025" width="5.6640625" style="1" customWidth="1"/>
    <col min="12026" max="12026" width="2.33203125" style="1" customWidth="1"/>
    <col min="12027" max="12267" width="9.33203125" style="1"/>
    <col min="12268" max="12268" width="1.5" style="1" customWidth="1"/>
    <col min="12269" max="12269" width="7" style="1" customWidth="1"/>
    <col min="12270" max="12281" width="5.6640625" style="1" customWidth="1"/>
    <col min="12282" max="12282" width="2.33203125" style="1" customWidth="1"/>
    <col min="12283" max="12523" width="9.33203125" style="1"/>
    <col min="12524" max="12524" width="1.5" style="1" customWidth="1"/>
    <col min="12525" max="12525" width="7" style="1" customWidth="1"/>
    <col min="12526" max="12537" width="5.6640625" style="1" customWidth="1"/>
    <col min="12538" max="12538" width="2.33203125" style="1" customWidth="1"/>
    <col min="12539" max="12779" width="9.33203125" style="1"/>
    <col min="12780" max="12780" width="1.5" style="1" customWidth="1"/>
    <col min="12781" max="12781" width="7" style="1" customWidth="1"/>
    <col min="12782" max="12793" width="5.6640625" style="1" customWidth="1"/>
    <col min="12794" max="12794" width="2.33203125" style="1" customWidth="1"/>
    <col min="12795" max="13035" width="9.33203125" style="1"/>
    <col min="13036" max="13036" width="1.5" style="1" customWidth="1"/>
    <col min="13037" max="13037" width="7" style="1" customWidth="1"/>
    <col min="13038" max="13049" width="5.6640625" style="1" customWidth="1"/>
    <col min="13050" max="13050" width="2.33203125" style="1" customWidth="1"/>
    <col min="13051" max="13291" width="9.33203125" style="1"/>
    <col min="13292" max="13292" width="1.5" style="1" customWidth="1"/>
    <col min="13293" max="13293" width="7" style="1" customWidth="1"/>
    <col min="13294" max="13305" width="5.6640625" style="1" customWidth="1"/>
    <col min="13306" max="13306" width="2.33203125" style="1" customWidth="1"/>
    <col min="13307" max="13547" width="9.33203125" style="1"/>
    <col min="13548" max="13548" width="1.5" style="1" customWidth="1"/>
    <col min="13549" max="13549" width="7" style="1" customWidth="1"/>
    <col min="13550" max="13561" width="5.6640625" style="1" customWidth="1"/>
    <col min="13562" max="13562" width="2.33203125" style="1" customWidth="1"/>
    <col min="13563" max="13803" width="9.33203125" style="1"/>
    <col min="13804" max="13804" width="1.5" style="1" customWidth="1"/>
    <col min="13805" max="13805" width="7" style="1" customWidth="1"/>
    <col min="13806" max="13817" width="5.6640625" style="1" customWidth="1"/>
    <col min="13818" max="13818" width="2.33203125" style="1" customWidth="1"/>
    <col min="13819" max="14059" width="9.33203125" style="1"/>
    <col min="14060" max="14060" width="1.5" style="1" customWidth="1"/>
    <col min="14061" max="14061" width="7" style="1" customWidth="1"/>
    <col min="14062" max="14073" width="5.6640625" style="1" customWidth="1"/>
    <col min="14074" max="14074" width="2.33203125" style="1" customWidth="1"/>
    <col min="14075" max="14315" width="9.33203125" style="1"/>
    <col min="14316" max="14316" width="1.5" style="1" customWidth="1"/>
    <col min="14317" max="14317" width="7" style="1" customWidth="1"/>
    <col min="14318" max="14329" width="5.6640625" style="1" customWidth="1"/>
    <col min="14330" max="14330" width="2.33203125" style="1" customWidth="1"/>
    <col min="14331" max="14571" width="9.33203125" style="1"/>
    <col min="14572" max="14572" width="1.5" style="1" customWidth="1"/>
    <col min="14573" max="14573" width="7" style="1" customWidth="1"/>
    <col min="14574" max="14585" width="5.6640625" style="1" customWidth="1"/>
    <col min="14586" max="14586" width="2.33203125" style="1" customWidth="1"/>
    <col min="14587" max="14827" width="9.33203125" style="1"/>
    <col min="14828" max="14828" width="1.5" style="1" customWidth="1"/>
    <col min="14829" max="14829" width="7" style="1" customWidth="1"/>
    <col min="14830" max="14841" width="5.6640625" style="1" customWidth="1"/>
    <col min="14842" max="14842" width="2.33203125" style="1" customWidth="1"/>
    <col min="14843" max="15083" width="9.33203125" style="1"/>
    <col min="15084" max="15084" width="1.5" style="1" customWidth="1"/>
    <col min="15085" max="15085" width="7" style="1" customWidth="1"/>
    <col min="15086" max="15097" width="5.6640625" style="1" customWidth="1"/>
    <col min="15098" max="15098" width="2.33203125" style="1" customWidth="1"/>
    <col min="15099" max="15339" width="9.33203125" style="1"/>
    <col min="15340" max="15340" width="1.5" style="1" customWidth="1"/>
    <col min="15341" max="15341" width="7" style="1" customWidth="1"/>
    <col min="15342" max="15353" width="5.6640625" style="1" customWidth="1"/>
    <col min="15354" max="15354" width="2.33203125" style="1" customWidth="1"/>
    <col min="15355" max="15595" width="9.33203125" style="1"/>
    <col min="15596" max="15596" width="1.5" style="1" customWidth="1"/>
    <col min="15597" max="15597" width="7" style="1" customWidth="1"/>
    <col min="15598" max="15609" width="5.6640625" style="1" customWidth="1"/>
    <col min="15610" max="15610" width="2.33203125" style="1" customWidth="1"/>
    <col min="15611" max="15851" width="9.33203125" style="1"/>
    <col min="15852" max="15852" width="1.5" style="1" customWidth="1"/>
    <col min="15853" max="15853" width="7" style="1" customWidth="1"/>
    <col min="15854" max="15865" width="5.6640625" style="1" customWidth="1"/>
    <col min="15866" max="15866" width="2.33203125" style="1" customWidth="1"/>
    <col min="15867" max="16107" width="9.33203125" style="1"/>
    <col min="16108" max="16108" width="1.5" style="1" customWidth="1"/>
    <col min="16109" max="16109" width="7" style="1" customWidth="1"/>
    <col min="16110" max="16121" width="5.6640625" style="1" customWidth="1"/>
    <col min="16122" max="16122" width="2.33203125" style="1" customWidth="1"/>
    <col min="16123" max="16384" width="9.33203125" style="1"/>
  </cols>
  <sheetData>
    <row r="1" spans="1:4">
      <c r="A1" s="6" t="s">
        <v>224</v>
      </c>
    </row>
    <row r="2" spans="1:4" s="6" customFormat="1"/>
    <row r="3" spans="1:4" s="37" customFormat="1" ht="28">
      <c r="B3" s="38" t="s">
        <v>78</v>
      </c>
      <c r="C3" s="38" t="s">
        <v>225</v>
      </c>
      <c r="D3" s="38" t="s">
        <v>226</v>
      </c>
    </row>
    <row r="4" spans="1:4">
      <c r="B4" s="35">
        <v>38718</v>
      </c>
      <c r="C4" s="28">
        <v>622</v>
      </c>
      <c r="D4" s="36">
        <v>1.544957774465971E-2</v>
      </c>
    </row>
    <row r="5" spans="1:4">
      <c r="B5" s="35">
        <v>38749</v>
      </c>
      <c r="C5" s="28">
        <v>646</v>
      </c>
      <c r="D5" s="36">
        <v>1.6045702930948834E-2</v>
      </c>
    </row>
    <row r="6" spans="1:4">
      <c r="B6" s="35">
        <v>38777</v>
      </c>
      <c r="C6" s="28">
        <v>615</v>
      </c>
      <c r="D6" s="36">
        <v>1.527570789865872E-2</v>
      </c>
    </row>
    <row r="7" spans="1:4">
      <c r="B7" s="35">
        <v>38808</v>
      </c>
      <c r="C7" s="28">
        <v>563</v>
      </c>
      <c r="D7" s="36">
        <v>1.3984103328365624E-2</v>
      </c>
    </row>
    <row r="8" spans="1:4">
      <c r="B8" s="35">
        <v>38838</v>
      </c>
      <c r="C8" s="28">
        <v>545</v>
      </c>
      <c r="D8" s="36">
        <v>1.3537009438648783E-2</v>
      </c>
    </row>
    <row r="9" spans="1:4">
      <c r="B9" s="35">
        <v>38869</v>
      </c>
      <c r="C9" s="28">
        <v>544</v>
      </c>
      <c r="D9" s="36">
        <v>1.351217088922007E-2</v>
      </c>
    </row>
    <row r="10" spans="1:4">
      <c r="B10" s="35">
        <v>38899</v>
      </c>
      <c r="C10" s="28">
        <v>602</v>
      </c>
      <c r="D10" s="36">
        <v>1.4952806756085447E-2</v>
      </c>
    </row>
    <row r="11" spans="1:4">
      <c r="B11" s="35">
        <v>38930</v>
      </c>
      <c r="C11" s="28">
        <v>600</v>
      </c>
      <c r="D11" s="36">
        <v>1.4903129657228018E-2</v>
      </c>
    </row>
    <row r="12" spans="1:4">
      <c r="B12" s="35">
        <v>38961</v>
      </c>
      <c r="C12" s="28">
        <v>571</v>
      </c>
      <c r="D12" s="36">
        <v>1.3662575072380542E-2</v>
      </c>
    </row>
    <row r="13" spans="1:4">
      <c r="B13" s="35">
        <v>38991</v>
      </c>
      <c r="C13" s="28">
        <v>604</v>
      </c>
      <c r="D13" s="36">
        <v>1.4452180987246668E-2</v>
      </c>
    </row>
    <row r="14" spans="1:4">
      <c r="B14" s="35">
        <v>39022</v>
      </c>
      <c r="C14" s="28">
        <v>568</v>
      </c>
      <c r="D14" s="36">
        <v>1.3590792716483622E-2</v>
      </c>
    </row>
    <row r="15" spans="1:4">
      <c r="B15" s="35">
        <v>39052</v>
      </c>
      <c r="C15" s="28">
        <v>577</v>
      </c>
      <c r="D15" s="36">
        <v>1.3806139784174382E-2</v>
      </c>
    </row>
    <row r="16" spans="1:4">
      <c r="B16" s="35">
        <v>39083</v>
      </c>
      <c r="C16" s="28">
        <v>586</v>
      </c>
      <c r="D16" s="36">
        <v>1.4021486851865144E-2</v>
      </c>
    </row>
    <row r="17" spans="2:4">
      <c r="B17" s="35">
        <v>39114</v>
      </c>
      <c r="C17" s="28">
        <v>616</v>
      </c>
      <c r="D17" s="36">
        <v>1.4739310410834349E-2</v>
      </c>
    </row>
    <row r="18" spans="2:4">
      <c r="B18" s="35">
        <v>39142</v>
      </c>
      <c r="C18" s="28">
        <v>552</v>
      </c>
      <c r="D18" s="36">
        <v>1.3207953485033379E-2</v>
      </c>
    </row>
    <row r="19" spans="2:4">
      <c r="B19" s="35">
        <v>39173</v>
      </c>
      <c r="C19" s="28">
        <v>624</v>
      </c>
      <c r="D19" s="36">
        <v>1.4930730026559471E-2</v>
      </c>
    </row>
    <row r="20" spans="2:4">
      <c r="B20" s="35">
        <v>39203</v>
      </c>
      <c r="C20" s="28">
        <v>569</v>
      </c>
      <c r="D20" s="36">
        <v>1.3614720168449262E-2</v>
      </c>
    </row>
    <row r="21" spans="2:4">
      <c r="B21" s="35">
        <v>39234</v>
      </c>
      <c r="C21" s="28">
        <v>594</v>
      </c>
      <c r="D21" s="36">
        <v>1.4212906467590264E-2</v>
      </c>
    </row>
    <row r="22" spans="2:4">
      <c r="B22" s="35">
        <v>39264</v>
      </c>
      <c r="C22" s="28">
        <v>614</v>
      </c>
      <c r="D22" s="36">
        <v>1.5250869349230005E-2</v>
      </c>
    </row>
    <row r="23" spans="2:4">
      <c r="B23" s="35">
        <v>39295</v>
      </c>
      <c r="C23" s="28">
        <v>633</v>
      </c>
      <c r="D23" s="36">
        <v>1.5146077094250233E-2</v>
      </c>
    </row>
    <row r="24" spans="2:4">
      <c r="B24" s="35">
        <v>39326</v>
      </c>
      <c r="C24" s="28">
        <v>593</v>
      </c>
      <c r="D24" s="36">
        <v>1.4188979015624626E-2</v>
      </c>
    </row>
    <row r="25" spans="2:4">
      <c r="B25" s="35">
        <v>39356</v>
      </c>
      <c r="C25" s="28">
        <v>611</v>
      </c>
      <c r="D25" s="36">
        <v>1.461967315100615E-2</v>
      </c>
    </row>
    <row r="26" spans="2:4">
      <c r="B26" s="35">
        <v>39387</v>
      </c>
      <c r="C26" s="28">
        <v>562</v>
      </c>
      <c r="D26" s="36">
        <v>1.344722800468978E-2</v>
      </c>
    </row>
    <row r="27" spans="2:4">
      <c r="B27" s="35">
        <v>39417</v>
      </c>
      <c r="C27" s="28">
        <v>571</v>
      </c>
      <c r="D27" s="36">
        <v>1.3662575072380542E-2</v>
      </c>
    </row>
    <row r="28" spans="2:4">
      <c r="B28" s="35">
        <v>39448</v>
      </c>
      <c r="C28" s="28">
        <v>627</v>
      </c>
      <c r="D28" s="36">
        <v>1.5002512382456392E-2</v>
      </c>
    </row>
    <row r="29" spans="2:4">
      <c r="B29" s="35">
        <v>39479</v>
      </c>
      <c r="C29" s="28">
        <v>596</v>
      </c>
      <c r="D29" s="36">
        <v>1.4260761371521546E-2</v>
      </c>
    </row>
    <row r="30" spans="2:4">
      <c r="B30" s="35">
        <v>39508</v>
      </c>
      <c r="C30" s="28">
        <v>532</v>
      </c>
      <c r="D30" s="36">
        <v>1.2729404445720576E-2</v>
      </c>
    </row>
    <row r="31" spans="2:4">
      <c r="B31" s="35">
        <v>39539</v>
      </c>
      <c r="C31" s="28">
        <v>543</v>
      </c>
      <c r="D31" s="36">
        <v>1.2992606417342617E-2</v>
      </c>
    </row>
    <row r="32" spans="2:4">
      <c r="B32" s="35">
        <v>39569</v>
      </c>
      <c r="C32" s="28">
        <v>550</v>
      </c>
      <c r="D32" s="36">
        <v>1.3160098581102099E-2</v>
      </c>
    </row>
    <row r="33" spans="2:4">
      <c r="B33" s="35">
        <v>39600</v>
      </c>
      <c r="C33" s="28">
        <v>519</v>
      </c>
      <c r="D33" s="36">
        <v>1.2418347570167253E-2</v>
      </c>
    </row>
    <row r="34" spans="2:4">
      <c r="B34" s="35">
        <v>39630</v>
      </c>
      <c r="C34" s="28">
        <v>591</v>
      </c>
      <c r="D34" s="36">
        <v>1.4141124111693347E-2</v>
      </c>
    </row>
    <row r="35" spans="2:4">
      <c r="B35" s="35">
        <v>39661</v>
      </c>
      <c r="C35" s="28">
        <v>595</v>
      </c>
      <c r="D35" s="36">
        <v>1.4236833919555906E-2</v>
      </c>
    </row>
    <row r="36" spans="2:4">
      <c r="B36" s="35">
        <v>39692</v>
      </c>
      <c r="C36" s="28">
        <v>605</v>
      </c>
      <c r="D36" s="36">
        <v>1.4152046783625732E-2</v>
      </c>
    </row>
    <row r="37" spans="2:4">
      <c r="B37" s="35">
        <v>39722</v>
      </c>
      <c r="C37" s="28">
        <v>667</v>
      </c>
      <c r="D37" s="36">
        <v>1.5602339181286552E-2</v>
      </c>
    </row>
    <row r="38" spans="2:4">
      <c r="B38" s="35">
        <v>39753</v>
      </c>
      <c r="C38" s="28">
        <v>641</v>
      </c>
      <c r="D38" s="36">
        <v>1.5337496709975355E-2</v>
      </c>
    </row>
    <row r="39" spans="2:4">
      <c r="B39" s="35">
        <v>39783</v>
      </c>
      <c r="C39" s="28">
        <v>721</v>
      </c>
      <c r="D39" s="36">
        <v>1.7251692867226567E-2</v>
      </c>
    </row>
    <row r="40" spans="2:4">
      <c r="B40" s="35">
        <v>39814</v>
      </c>
      <c r="C40" s="28">
        <v>926</v>
      </c>
      <c r="D40" s="36">
        <v>2.2000000000000002E-2</v>
      </c>
    </row>
    <row r="41" spans="2:4">
      <c r="B41" s="35">
        <v>39845</v>
      </c>
      <c r="C41" s="28">
        <v>980</v>
      </c>
      <c r="D41" s="36">
        <v>2.3E-2</v>
      </c>
    </row>
    <row r="42" spans="2:4">
      <c r="B42" s="35">
        <v>39873</v>
      </c>
      <c r="C42" s="28">
        <v>947</v>
      </c>
      <c r="D42" s="36">
        <v>2.2000000000000002E-2</v>
      </c>
    </row>
    <row r="43" spans="2:4">
      <c r="B43" s="35">
        <v>39904</v>
      </c>
      <c r="C43" s="28">
        <v>925</v>
      </c>
      <c r="D43" s="36">
        <v>2.2000000000000002E-2</v>
      </c>
    </row>
    <row r="44" spans="2:4">
      <c r="B44" s="35">
        <v>39934</v>
      </c>
      <c r="C44" s="28">
        <v>915</v>
      </c>
      <c r="D44" s="36">
        <v>2.1000000000000001E-2</v>
      </c>
    </row>
    <row r="45" spans="2:4">
      <c r="B45" s="35">
        <v>39965</v>
      </c>
      <c r="C45" s="28">
        <v>922</v>
      </c>
      <c r="D45" s="36">
        <v>2.2000000000000002E-2</v>
      </c>
    </row>
    <row r="46" spans="2:4">
      <c r="B46" s="35">
        <v>39995</v>
      </c>
      <c r="C46" s="28">
        <v>967</v>
      </c>
      <c r="D46" s="36">
        <v>2.3E-2</v>
      </c>
    </row>
    <row r="47" spans="2:4">
      <c r="B47" s="35">
        <v>40026</v>
      </c>
      <c r="C47" s="28">
        <v>981</v>
      </c>
      <c r="D47" s="36">
        <v>2.3E-2</v>
      </c>
    </row>
    <row r="48" spans="2:4">
      <c r="B48" s="35">
        <v>40057</v>
      </c>
      <c r="C48" s="28">
        <v>901</v>
      </c>
      <c r="D48" s="36">
        <v>2.1000000000000001E-2</v>
      </c>
    </row>
    <row r="49" spans="2:4">
      <c r="B49" s="35">
        <v>40087</v>
      </c>
      <c r="C49" s="28">
        <v>888</v>
      </c>
      <c r="D49" s="36">
        <v>2.1000000000000001E-2</v>
      </c>
    </row>
    <row r="50" spans="2:4">
      <c r="B50" s="35">
        <v>40118</v>
      </c>
      <c r="C50" s="28">
        <v>885</v>
      </c>
      <c r="D50" s="36">
        <v>2.1000000000000001E-2</v>
      </c>
    </row>
    <row r="51" spans="2:4">
      <c r="B51" s="35">
        <v>40148</v>
      </c>
      <c r="C51" s="28">
        <v>878</v>
      </c>
      <c r="D51" s="36">
        <v>2.1000000000000001E-2</v>
      </c>
    </row>
    <row r="52" spans="2:4">
      <c r="B52" s="35">
        <v>40179</v>
      </c>
      <c r="C52" s="28">
        <v>1029</v>
      </c>
      <c r="D52" s="36">
        <v>2.4070175438596492E-2</v>
      </c>
    </row>
    <row r="53" spans="2:4">
      <c r="B53" s="35">
        <v>40210</v>
      </c>
      <c r="C53" s="28">
        <v>970</v>
      </c>
      <c r="D53" s="36">
        <v>2.2690058479532163E-2</v>
      </c>
    </row>
    <row r="54" spans="2:4">
      <c r="B54" s="35">
        <v>40238</v>
      </c>
      <c r="C54" s="28">
        <v>924</v>
      </c>
      <c r="D54" s="36">
        <v>2.1614035087719297E-2</v>
      </c>
    </row>
    <row r="55" spans="2:4">
      <c r="B55" s="35">
        <v>40269</v>
      </c>
      <c r="C55" s="28">
        <v>867</v>
      </c>
      <c r="D55" s="36">
        <v>2.0280701754385965E-2</v>
      </c>
    </row>
    <row r="56" spans="2:4">
      <c r="B56" s="35">
        <v>40299</v>
      </c>
      <c r="C56" s="28">
        <v>792</v>
      </c>
      <c r="D56" s="36">
        <v>1.8526315789473686E-2</v>
      </c>
    </row>
    <row r="57" spans="2:4">
      <c r="B57" s="35">
        <v>40330</v>
      </c>
      <c r="C57" s="28">
        <v>794</v>
      </c>
      <c r="D57" s="36">
        <v>1.8573099415204679E-2</v>
      </c>
    </row>
    <row r="58" spans="2:4">
      <c r="B58" s="35">
        <v>40360</v>
      </c>
      <c r="C58" s="28">
        <v>822</v>
      </c>
      <c r="D58" s="36">
        <v>1.9228070175438598E-2</v>
      </c>
    </row>
    <row r="59" spans="2:4">
      <c r="B59" s="35">
        <v>40391</v>
      </c>
      <c r="C59" s="28">
        <v>771</v>
      </c>
      <c r="D59" s="36">
        <v>1.8035087719298244E-2</v>
      </c>
    </row>
    <row r="60" spans="2:4">
      <c r="B60" s="35">
        <v>40422</v>
      </c>
      <c r="C60" s="28">
        <v>748</v>
      </c>
      <c r="D60" s="36">
        <v>1.7497076023391813E-2</v>
      </c>
    </row>
    <row r="61" spans="2:4">
      <c r="B61" s="35">
        <v>40452</v>
      </c>
      <c r="C61" s="28">
        <v>753</v>
      </c>
      <c r="D61" s="36">
        <v>1.7614035087719297E-2</v>
      </c>
    </row>
    <row r="62" spans="2:4">
      <c r="B62" s="35">
        <v>40483</v>
      </c>
      <c r="C62" s="28">
        <v>735</v>
      </c>
      <c r="D62" s="36">
        <v>1.719298245614035E-2</v>
      </c>
    </row>
    <row r="63" spans="2:4">
      <c r="B63" s="35">
        <v>40513</v>
      </c>
      <c r="C63" s="28">
        <v>795</v>
      </c>
      <c r="D63" s="36">
        <v>1.8596491228070177E-2</v>
      </c>
    </row>
    <row r="64" spans="2:4">
      <c r="B64" s="35">
        <v>40544</v>
      </c>
      <c r="C64" s="28">
        <v>856</v>
      </c>
      <c r="D64" s="36">
        <v>0.02</v>
      </c>
    </row>
    <row r="65" spans="2:4">
      <c r="B65" s="35">
        <v>40575</v>
      </c>
      <c r="C65" s="28">
        <v>867</v>
      </c>
      <c r="D65" s="36">
        <v>0.02</v>
      </c>
    </row>
    <row r="66" spans="2:4">
      <c r="B66" s="35">
        <v>40603</v>
      </c>
      <c r="C66" s="28">
        <v>891</v>
      </c>
      <c r="D66" s="36">
        <v>2.1000000000000001E-2</v>
      </c>
    </row>
    <row r="67" spans="2:4">
      <c r="B67" s="35">
        <v>40634</v>
      </c>
      <c r="C67" s="28">
        <v>843</v>
      </c>
      <c r="D67" s="36">
        <v>0.02</v>
      </c>
    </row>
    <row r="68" spans="2:4">
      <c r="B68" s="35">
        <v>40664</v>
      </c>
      <c r="C68" s="28">
        <v>806</v>
      </c>
      <c r="D68" s="36">
        <v>1.9E-2</v>
      </c>
    </row>
    <row r="69" spans="2:4">
      <c r="B69" s="35">
        <v>40695</v>
      </c>
      <c r="C69" s="28">
        <v>846</v>
      </c>
      <c r="D69" s="36">
        <v>0.02</v>
      </c>
    </row>
    <row r="70" spans="2:4">
      <c r="B70" s="35">
        <v>40725</v>
      </c>
      <c r="C70" s="28">
        <v>890</v>
      </c>
      <c r="D70" s="36">
        <v>2.1000000000000001E-2</v>
      </c>
    </row>
    <row r="71" spans="2:4">
      <c r="B71" s="35">
        <v>40756</v>
      </c>
      <c r="C71" s="28">
        <v>830</v>
      </c>
      <c r="D71" s="36">
        <v>1.9E-2</v>
      </c>
    </row>
    <row r="72" spans="2:4">
      <c r="B72" s="35">
        <v>40787</v>
      </c>
      <c r="C72" s="28">
        <v>890</v>
      </c>
      <c r="D72" s="36">
        <v>2.1000000000000001E-2</v>
      </c>
    </row>
    <row r="73" spans="2:4">
      <c r="B73" s="35">
        <v>40817</v>
      </c>
      <c r="C73" s="28">
        <v>910</v>
      </c>
      <c r="D73" s="36">
        <v>2.1000000000000001E-2</v>
      </c>
    </row>
    <row r="74" spans="2:4">
      <c r="B74" s="35">
        <v>40848</v>
      </c>
      <c r="C74" s="28">
        <v>971</v>
      </c>
      <c r="D74" s="36">
        <v>2.3E-2</v>
      </c>
    </row>
    <row r="75" spans="2:4">
      <c r="B75" s="35">
        <v>40878</v>
      </c>
      <c r="C75" s="28">
        <v>979</v>
      </c>
      <c r="D75" s="36">
        <v>2.2000000000000002E-2</v>
      </c>
    </row>
    <row r="76" spans="2:4">
      <c r="B76" s="35">
        <v>40909</v>
      </c>
      <c r="C76" s="28">
        <v>1100</v>
      </c>
      <c r="D76" s="36">
        <v>2.5000000000000001E-2</v>
      </c>
    </row>
    <row r="77" spans="2:4">
      <c r="B77" s="35">
        <v>40940</v>
      </c>
      <c r="C77" s="28">
        <v>1043</v>
      </c>
      <c r="D77" s="36">
        <v>2.3E-2</v>
      </c>
    </row>
    <row r="78" spans="2:4">
      <c r="B78" s="35">
        <v>40969</v>
      </c>
      <c r="C78" s="28">
        <v>1031</v>
      </c>
      <c r="D78" s="36">
        <v>2.3E-2</v>
      </c>
    </row>
    <row r="79" spans="2:4">
      <c r="B79" s="35">
        <v>41000</v>
      </c>
      <c r="C79" s="28">
        <v>1037</v>
      </c>
      <c r="D79" s="36">
        <v>2.3E-2</v>
      </c>
    </row>
    <row r="80" spans="2:4">
      <c r="B80" s="35">
        <v>41030</v>
      </c>
      <c r="C80" s="28">
        <v>956</v>
      </c>
      <c r="D80" s="36">
        <v>2.1000000000000001E-2</v>
      </c>
    </row>
    <row r="81" spans="2:4">
      <c r="B81" s="35">
        <v>41061</v>
      </c>
      <c r="C81" s="28">
        <v>992</v>
      </c>
      <c r="D81" s="36">
        <v>2.2000000000000002E-2</v>
      </c>
    </row>
    <row r="82" spans="2:4">
      <c r="B82" s="35">
        <v>41091</v>
      </c>
      <c r="C82" s="28">
        <v>1017</v>
      </c>
      <c r="D82" s="36">
        <v>2.3E-2</v>
      </c>
    </row>
    <row r="83" spans="2:4">
      <c r="B83" s="35">
        <v>41122</v>
      </c>
      <c r="C83" s="28">
        <v>992</v>
      </c>
      <c r="D83" s="36">
        <v>2.2000000000000002E-2</v>
      </c>
    </row>
    <row r="84" spans="2:4">
      <c r="B84" s="35">
        <v>41153</v>
      </c>
      <c r="C84" s="28">
        <v>1014</v>
      </c>
      <c r="D84" s="36">
        <v>2.3E-2</v>
      </c>
    </row>
    <row r="85" spans="2:4">
      <c r="B85" s="35">
        <v>41183</v>
      </c>
      <c r="C85" s="28">
        <v>1065</v>
      </c>
      <c r="D85" s="36">
        <v>2.4E-2</v>
      </c>
    </row>
    <row r="86" spans="2:4">
      <c r="B86" s="35">
        <v>41214</v>
      </c>
      <c r="C86" s="28">
        <v>1014</v>
      </c>
      <c r="D86" s="36">
        <v>2.3E-2</v>
      </c>
    </row>
    <row r="87" spans="2:4">
      <c r="B87" s="35">
        <v>41244</v>
      </c>
      <c r="C87" s="28">
        <v>1020</v>
      </c>
      <c r="D87" s="36">
        <v>2.3E-2</v>
      </c>
    </row>
    <row r="88" spans="2:4">
      <c r="B88" s="35">
        <v>41275</v>
      </c>
      <c r="C88" s="28">
        <v>1176</v>
      </c>
      <c r="D88" s="36">
        <v>2.6000000000000002E-2</v>
      </c>
    </row>
    <row r="89" spans="2:4">
      <c r="B89" s="35">
        <v>41306</v>
      </c>
      <c r="C89" s="28">
        <v>1181</v>
      </c>
      <c r="D89" s="36">
        <v>2.6000000000000002E-2</v>
      </c>
    </row>
    <row r="90" spans="2:4">
      <c r="B90" s="35">
        <v>41334</v>
      </c>
      <c r="C90" s="28">
        <v>1208</v>
      </c>
      <c r="D90" s="36">
        <v>2.7000000000000003E-2</v>
      </c>
    </row>
    <row r="91" spans="2:4">
      <c r="B91" s="35">
        <v>41365</v>
      </c>
      <c r="C91" s="28">
        <v>1108</v>
      </c>
      <c r="D91" s="36">
        <v>2.5000000000000001E-2</v>
      </c>
    </row>
    <row r="92" spans="2:4">
      <c r="B92" s="35">
        <v>41395</v>
      </c>
      <c r="C92" s="28">
        <v>1072</v>
      </c>
      <c r="D92" s="36">
        <v>2.4E-2</v>
      </c>
    </row>
    <row r="93" spans="2:4">
      <c r="B93" s="35">
        <v>41426</v>
      </c>
      <c r="C93" s="28">
        <v>1056</v>
      </c>
      <c r="D93" s="36">
        <v>2.4E-2</v>
      </c>
    </row>
    <row r="94" spans="2:4">
      <c r="B94" s="35">
        <v>41456</v>
      </c>
      <c r="C94" s="28">
        <v>1055</v>
      </c>
      <c r="D94" s="36">
        <v>2.4E-2</v>
      </c>
    </row>
    <row r="95" spans="2:4">
      <c r="B95" s="35">
        <v>41487</v>
      </c>
      <c r="C95" s="28">
        <v>1028</v>
      </c>
      <c r="D95" s="36">
        <v>2.3E-2</v>
      </c>
    </row>
    <row r="96" spans="2:4">
      <c r="B96" s="35">
        <v>41518</v>
      </c>
      <c r="C96" s="28">
        <v>1022</v>
      </c>
      <c r="D96" s="36">
        <v>2.3E-2</v>
      </c>
    </row>
    <row r="97" spans="2:4">
      <c r="B97" s="35">
        <v>41548</v>
      </c>
      <c r="C97" s="28">
        <v>1064</v>
      </c>
      <c r="D97" s="36">
        <v>2.4E-2</v>
      </c>
    </row>
    <row r="98" spans="2:4">
      <c r="B98" s="35">
        <v>41579</v>
      </c>
      <c r="C98" s="28">
        <v>1117</v>
      </c>
      <c r="D98" s="36">
        <v>2.5000000000000001E-2</v>
      </c>
    </row>
    <row r="99" spans="2:4">
      <c r="B99" s="35">
        <v>41609</v>
      </c>
      <c r="C99" s="28">
        <v>1159</v>
      </c>
      <c r="D99" s="36">
        <v>2.6000000000000002E-2</v>
      </c>
    </row>
    <row r="100" spans="2:4">
      <c r="B100" s="35">
        <v>41640</v>
      </c>
      <c r="C100" s="28">
        <v>1182</v>
      </c>
      <c r="D100" s="36">
        <v>2.6498083260474817E-2</v>
      </c>
    </row>
    <row r="101" spans="2:4">
      <c r="B101" s="35">
        <v>41671</v>
      </c>
      <c r="C101" s="28">
        <v>1146</v>
      </c>
      <c r="D101" s="36">
        <v>2.5691035039343602E-2</v>
      </c>
    </row>
    <row r="102" spans="2:4">
      <c r="B102" s="35">
        <v>41699</v>
      </c>
      <c r="C102" s="28">
        <v>1061</v>
      </c>
      <c r="D102" s="36">
        <v>2.3785504517228238E-2</v>
      </c>
    </row>
    <row r="103" spans="2:4">
      <c r="B103" s="35">
        <v>41730</v>
      </c>
      <c r="C103" s="28">
        <v>986</v>
      </c>
      <c r="D103" s="36">
        <v>2.2104154056538216E-2</v>
      </c>
    </row>
    <row r="104" spans="2:4">
      <c r="B104" s="35">
        <v>41760</v>
      </c>
      <c r="C104" s="28">
        <v>890</v>
      </c>
      <c r="D104" s="36">
        <v>1.9952025466854977E-2</v>
      </c>
    </row>
    <row r="105" spans="2:4">
      <c r="B105" s="35">
        <v>41791</v>
      </c>
      <c r="C105" s="28">
        <v>918</v>
      </c>
      <c r="D105" s="36">
        <v>2.0579729638845922E-2</v>
      </c>
    </row>
    <row r="106" spans="2:4">
      <c r="B106" s="35">
        <v>41821</v>
      </c>
      <c r="C106" s="28">
        <v>934</v>
      </c>
      <c r="D106" s="36">
        <v>2.0938417737126461E-2</v>
      </c>
    </row>
    <row r="107" spans="2:4">
      <c r="B107" s="35">
        <v>41852</v>
      </c>
      <c r="C107" s="28">
        <v>904</v>
      </c>
      <c r="D107" s="36">
        <v>2.0265877552850455E-2</v>
      </c>
    </row>
    <row r="108" spans="2:4">
      <c r="B108" s="35">
        <v>41883</v>
      </c>
      <c r="C108" s="28">
        <v>859</v>
      </c>
      <c r="D108" s="36">
        <v>1.9257067276436432E-2</v>
      </c>
    </row>
    <row r="109" spans="2:4">
      <c r="B109" s="35">
        <v>41913</v>
      </c>
      <c r="C109" s="28">
        <v>866</v>
      </c>
      <c r="D109" s="36">
        <v>1.9413993319434171E-2</v>
      </c>
    </row>
    <row r="110" spans="2:4">
      <c r="B110" s="35">
        <v>41944</v>
      </c>
      <c r="C110" s="28">
        <v>864</v>
      </c>
      <c r="D110" s="36">
        <v>1.9369157307149103E-2</v>
      </c>
    </row>
    <row r="111" spans="2:4">
      <c r="B111" s="35">
        <v>41974</v>
      </c>
      <c r="C111" s="28">
        <v>882</v>
      </c>
      <c r="D111" s="36">
        <v>1.9772681417714707E-2</v>
      </c>
    </row>
    <row r="112" spans="2:4">
      <c r="B112" s="35">
        <v>42005</v>
      </c>
      <c r="C112" s="28">
        <v>973</v>
      </c>
      <c r="D112" s="36">
        <v>2.18E-2</v>
      </c>
    </row>
    <row r="113" spans="2:4">
      <c r="B113" s="35">
        <v>42036</v>
      </c>
      <c r="C113" s="28">
        <v>930</v>
      </c>
      <c r="D113" s="36">
        <v>2.0799999999999999E-2</v>
      </c>
    </row>
    <row r="114" spans="2:4">
      <c r="B114" s="35">
        <v>42064</v>
      </c>
      <c r="C114" s="28">
        <v>865</v>
      </c>
      <c r="D114" s="36">
        <v>1.9400000000000001E-2</v>
      </c>
    </row>
    <row r="115" spans="2:4">
      <c r="B115" s="35">
        <v>42095</v>
      </c>
      <c r="C115" s="28">
        <v>834</v>
      </c>
      <c r="D115" s="36">
        <v>1.8700000000000001E-2</v>
      </c>
    </row>
    <row r="116" spans="2:4">
      <c r="B116" s="35">
        <v>42125</v>
      </c>
      <c r="C116" s="28">
        <v>768</v>
      </c>
      <c r="D116" s="36">
        <v>1.72E-2</v>
      </c>
    </row>
    <row r="117" spans="2:4">
      <c r="B117" s="35">
        <v>42156</v>
      </c>
      <c r="C117" s="28">
        <v>768</v>
      </c>
      <c r="D117" s="36">
        <v>1.72E-2</v>
      </c>
    </row>
    <row r="118" spans="2:4">
      <c r="B118" s="35">
        <v>42186</v>
      </c>
      <c r="C118" s="28">
        <v>790</v>
      </c>
      <c r="D118" s="36">
        <v>1.77E-2</v>
      </c>
    </row>
    <row r="119" spans="2:4">
      <c r="B119" s="35">
        <v>42217</v>
      </c>
      <c r="C119" s="28">
        <v>776</v>
      </c>
      <c r="D119" s="36">
        <v>1.7399999999999999E-2</v>
      </c>
    </row>
    <row r="120" spans="2:4">
      <c r="B120" s="35">
        <v>42248</v>
      </c>
      <c r="C120" s="28">
        <v>765</v>
      </c>
      <c r="D120" s="36">
        <v>1.7100000000000001E-2</v>
      </c>
    </row>
    <row r="121" spans="2:4">
      <c r="B121" s="35">
        <v>42278</v>
      </c>
      <c r="C121" s="28">
        <v>774</v>
      </c>
      <c r="D121" s="36">
        <v>1.7399999999999999E-2</v>
      </c>
    </row>
    <row r="122" spans="2:4">
      <c r="B122" s="35">
        <v>42309</v>
      </c>
      <c r="C122" s="28">
        <v>786</v>
      </c>
      <c r="D122" s="36">
        <v>1.7600000000000001E-2</v>
      </c>
    </row>
    <row r="123" spans="2:4">
      <c r="B123" s="35">
        <v>42339</v>
      </c>
      <c r="C123" s="28">
        <v>861</v>
      </c>
      <c r="D123" s="36">
        <v>1.9300000000000001E-2</v>
      </c>
    </row>
    <row r="124" spans="2:4">
      <c r="B124" s="35">
        <v>42370</v>
      </c>
      <c r="C124" s="34">
        <v>873</v>
      </c>
      <c r="D124" s="36">
        <v>1.9599999999999999E-2</v>
      </c>
    </row>
    <row r="125" spans="2:4">
      <c r="B125" s="35">
        <v>42401</v>
      </c>
      <c r="C125" s="34">
        <v>828</v>
      </c>
      <c r="D125" s="36">
        <v>1.8599999999999998E-2</v>
      </c>
    </row>
    <row r="126" spans="2:4">
      <c r="B126" s="35">
        <v>42430</v>
      </c>
      <c r="C126" s="34">
        <v>794</v>
      </c>
      <c r="D126" s="36">
        <v>1.78E-2</v>
      </c>
    </row>
    <row r="127" spans="2:4">
      <c r="B127" s="35">
        <v>42461</v>
      </c>
      <c r="C127" s="34">
        <v>711</v>
      </c>
      <c r="D127" s="36">
        <v>1.5900000000000001E-2</v>
      </c>
    </row>
    <row r="128" spans="2:4">
      <c r="B128" s="35">
        <v>42491</v>
      </c>
      <c r="C128" s="34">
        <v>663</v>
      </c>
      <c r="D128" s="36">
        <v>1.49E-2</v>
      </c>
    </row>
    <row r="129" spans="2:4">
      <c r="B129" s="35">
        <v>42522</v>
      </c>
      <c r="C129" s="34">
        <v>636</v>
      </c>
      <c r="D129" s="36">
        <v>1.43E-2</v>
      </c>
    </row>
    <row r="130" spans="2:4">
      <c r="B130" s="35">
        <v>42552</v>
      </c>
      <c r="C130" s="34">
        <v>620</v>
      </c>
      <c r="D130" s="36">
        <v>1.3899999999999999E-2</v>
      </c>
    </row>
    <row r="131" spans="2:4">
      <c r="B131" s="35">
        <v>42583</v>
      </c>
      <c r="C131" s="34">
        <v>596</v>
      </c>
      <c r="D131" s="36">
        <v>1.34E-2</v>
      </c>
    </row>
    <row r="132" spans="2:4">
      <c r="B132" s="35">
        <v>42614</v>
      </c>
      <c r="C132" s="34">
        <v>592</v>
      </c>
      <c r="D132" s="36">
        <v>1.3299999999999999E-2</v>
      </c>
    </row>
    <row r="133" spans="2:4">
      <c r="B133" s="35">
        <v>42644</v>
      </c>
      <c r="C133" s="34">
        <v>552</v>
      </c>
      <c r="D133" s="36">
        <v>1.24E-2</v>
      </c>
    </row>
    <row r="134" spans="2:4">
      <c r="B134" s="35">
        <v>42675</v>
      </c>
      <c r="C134" s="34">
        <v>573</v>
      </c>
      <c r="D134" s="36">
        <v>1.2800000000000001E-2</v>
      </c>
    </row>
    <row r="135" spans="2:4">
      <c r="B135" s="35">
        <v>42705</v>
      </c>
      <c r="C135" s="34">
        <v>579</v>
      </c>
      <c r="D135" s="36">
        <v>1.2999999999999999E-2</v>
      </c>
    </row>
    <row r="136" spans="2:4">
      <c r="B136" s="35">
        <v>42736</v>
      </c>
      <c r="C136" s="34">
        <v>601</v>
      </c>
      <c r="D136" s="36">
        <v>1.2999999999999999E-2</v>
      </c>
    </row>
    <row r="137" spans="2:4">
      <c r="B137" s="35">
        <v>42767</v>
      </c>
      <c r="C137" s="34">
        <v>574</v>
      </c>
      <c r="D137" s="36">
        <v>1.2999999999999999E-2</v>
      </c>
    </row>
    <row r="138" spans="2:4">
      <c r="B138" s="35">
        <v>42795</v>
      </c>
      <c r="C138" s="34">
        <v>507</v>
      </c>
      <c r="D138" s="36">
        <v>1.2E-2</v>
      </c>
    </row>
    <row r="139" spans="2:4">
      <c r="B139" s="35">
        <v>42826</v>
      </c>
      <c r="C139" s="34">
        <v>462</v>
      </c>
      <c r="D139" s="36">
        <v>1.0999999999999999E-2</v>
      </c>
    </row>
    <row r="140" spans="2:4">
      <c r="B140" s="35">
        <v>42856</v>
      </c>
      <c r="C140" s="34">
        <v>440</v>
      </c>
      <c r="D140" s="36">
        <v>0.01</v>
      </c>
    </row>
    <row r="141" spans="2:4">
      <c r="B141" s="35">
        <v>42887</v>
      </c>
      <c r="C141" s="34">
        <v>407</v>
      </c>
      <c r="D141" s="36">
        <v>0.01</v>
      </c>
    </row>
    <row r="142" spans="2:4">
      <c r="B142" s="35">
        <v>42917</v>
      </c>
      <c r="C142" s="34">
        <v>420</v>
      </c>
      <c r="D142" s="36">
        <v>0.01</v>
      </c>
    </row>
    <row r="143" spans="2:4">
      <c r="B143" s="35">
        <v>42948</v>
      </c>
      <c r="C143" s="34">
        <v>393</v>
      </c>
      <c r="D143" s="36">
        <v>8.9999999999999993E-3</v>
      </c>
    </row>
    <row r="144" spans="2:4">
      <c r="B144" s="35">
        <v>42979</v>
      </c>
      <c r="C144" s="34">
        <v>338</v>
      </c>
      <c r="D144" s="36">
        <v>8.0000000000000002E-3</v>
      </c>
    </row>
    <row r="145" spans="2:4">
      <c r="B145" s="35">
        <v>43009</v>
      </c>
      <c r="C145" s="34">
        <v>336</v>
      </c>
      <c r="D145" s="36">
        <v>8.0000000000000002E-3</v>
      </c>
    </row>
    <row r="146" spans="2:4">
      <c r="B146" s="35">
        <v>43040</v>
      </c>
      <c r="C146" s="34">
        <v>319</v>
      </c>
      <c r="D146" s="36">
        <v>7.0000000000000001E-3</v>
      </c>
    </row>
    <row r="147" spans="2:4">
      <c r="B147" s="35">
        <v>43070</v>
      </c>
      <c r="C147" s="34">
        <v>335</v>
      </c>
      <c r="D147" s="36">
        <v>8.0000000000000002E-3</v>
      </c>
    </row>
    <row r="148" spans="2:4">
      <c r="B148" s="35">
        <v>43101</v>
      </c>
      <c r="C148" s="34">
        <v>361</v>
      </c>
      <c r="D148" s="36">
        <v>8.0000000000000002E-3</v>
      </c>
    </row>
    <row r="149" spans="2:4">
      <c r="B149" s="35">
        <v>43132</v>
      </c>
      <c r="C149" s="34">
        <v>373</v>
      </c>
      <c r="D149" s="36">
        <v>8.9999999999999993E-3</v>
      </c>
    </row>
    <row r="150" spans="2:4">
      <c r="B150" s="35">
        <v>43160</v>
      </c>
      <c r="C150" s="34">
        <v>399</v>
      </c>
      <c r="D150" s="36">
        <v>8.9999999999999993E-3</v>
      </c>
    </row>
    <row r="151" spans="2:4">
      <c r="B151" s="35">
        <v>43191</v>
      </c>
      <c r="C151" s="34">
        <v>407</v>
      </c>
      <c r="D151" s="36">
        <v>0.01</v>
      </c>
    </row>
    <row r="152" spans="2:4">
      <c r="B152" s="35">
        <v>43221</v>
      </c>
      <c r="C152" s="34">
        <v>330</v>
      </c>
      <c r="D152" s="36">
        <v>8.0000000000000002E-3</v>
      </c>
    </row>
    <row r="153" spans="2:4">
      <c r="B153" s="35">
        <v>43252</v>
      </c>
      <c r="C153" s="34">
        <v>313</v>
      </c>
      <c r="D153" s="36">
        <v>7.0000000000000001E-3</v>
      </c>
    </row>
    <row r="154" spans="2:4">
      <c r="B154" s="35">
        <v>43282</v>
      </c>
      <c r="C154" s="34">
        <v>321</v>
      </c>
      <c r="D154" s="36">
        <v>8.0000000000000002E-3</v>
      </c>
    </row>
    <row r="155" spans="2:4">
      <c r="B155" s="35">
        <v>43313</v>
      </c>
      <c r="C155" s="34">
        <v>336</v>
      </c>
      <c r="D155" s="36">
        <v>8.0000000000000002E-3</v>
      </c>
    </row>
    <row r="156" spans="2:4">
      <c r="B156" s="35">
        <v>43344</v>
      </c>
      <c r="C156" s="34">
        <v>331</v>
      </c>
      <c r="D156" s="36">
        <v>8.0000000000000002E-3</v>
      </c>
    </row>
    <row r="157" spans="2:4">
      <c r="B157" s="35">
        <v>43374</v>
      </c>
      <c r="C157" s="34">
        <v>325</v>
      </c>
      <c r="D157" s="36">
        <v>8.0000000000000002E-3</v>
      </c>
    </row>
    <row r="158" spans="2:4">
      <c r="B158" s="35">
        <v>43405</v>
      </c>
      <c r="C158" s="34">
        <v>330</v>
      </c>
      <c r="D158" s="36">
        <v>8.0000000000000002E-3</v>
      </c>
    </row>
    <row r="159" spans="2:4">
      <c r="B159" s="35">
        <v>43435</v>
      </c>
      <c r="C159" s="34">
        <v>354</v>
      </c>
      <c r="D159" s="36">
        <v>8.0000000000000002E-3</v>
      </c>
    </row>
    <row r="160" spans="2:4">
      <c r="B160" s="35">
        <v>43466</v>
      </c>
      <c r="C160" s="34">
        <v>368</v>
      </c>
      <c r="D160" s="36">
        <v>8.9999999999999993E-3</v>
      </c>
    </row>
    <row r="161" spans="2:4">
      <c r="B161" s="35">
        <v>43497</v>
      </c>
      <c r="C161" s="34">
        <v>371</v>
      </c>
      <c r="D161" s="36">
        <v>8.9999999999999993E-3</v>
      </c>
    </row>
    <row r="162" spans="2:4">
      <c r="B162" s="35">
        <v>43525</v>
      </c>
      <c r="C162" s="34">
        <v>349</v>
      </c>
      <c r="D162" s="36">
        <v>8.0000000000000002E-3</v>
      </c>
    </row>
    <row r="163" spans="2:4">
      <c r="B163" s="35">
        <v>43556</v>
      </c>
      <c r="C163" s="34">
        <v>314</v>
      </c>
      <c r="D163" s="36">
        <v>7.0000000000000001E-3</v>
      </c>
    </row>
    <row r="164" spans="2:4">
      <c r="B164" s="35">
        <v>43586</v>
      </c>
      <c r="C164" s="34">
        <v>305</v>
      </c>
      <c r="D164" s="36">
        <v>7.0000000000000001E-3</v>
      </c>
    </row>
    <row r="165" spans="2:4">
      <c r="B165" s="35">
        <v>43617</v>
      </c>
      <c r="C165" s="34">
        <v>302</v>
      </c>
      <c r="D165" s="36">
        <v>7.0000000000000001E-3</v>
      </c>
    </row>
    <row r="166" spans="2:4">
      <c r="B166" s="35">
        <v>43647</v>
      </c>
      <c r="C166" s="34">
        <v>334</v>
      </c>
      <c r="D166" s="36">
        <v>8.0000000000000002E-3</v>
      </c>
    </row>
    <row r="167" spans="2:4">
      <c r="B167" s="35">
        <v>43678</v>
      </c>
      <c r="C167" s="34">
        <v>337</v>
      </c>
      <c r="D167" s="36">
        <v>8.0000000000000002E-3</v>
      </c>
    </row>
    <row r="168" spans="2:4">
      <c r="B168" s="35">
        <v>43709</v>
      </c>
      <c r="C168" s="34">
        <v>320</v>
      </c>
      <c r="D168" s="36">
        <v>7.0000000000000001E-3</v>
      </c>
    </row>
    <row r="169" spans="2:4">
      <c r="B169" s="35">
        <v>43739</v>
      </c>
      <c r="C169" s="34">
        <v>332</v>
      </c>
      <c r="D169" s="36">
        <v>8.0000000000000002E-3</v>
      </c>
    </row>
    <row r="170" spans="2:4">
      <c r="B170" s="35">
        <v>43770</v>
      </c>
      <c r="C170" s="34">
        <v>337</v>
      </c>
      <c r="D170" s="36">
        <v>8.0000000000000002E-3</v>
      </c>
    </row>
    <row r="171" spans="2:4">
      <c r="B171" s="35">
        <v>43800</v>
      </c>
      <c r="C171" s="34">
        <v>376</v>
      </c>
      <c r="D171" s="36">
        <v>8.9999999999999993E-3</v>
      </c>
    </row>
    <row r="172" spans="2:4">
      <c r="B172" s="35">
        <v>43831</v>
      </c>
      <c r="C172" s="34">
        <v>404</v>
      </c>
      <c r="D172" s="36">
        <v>9.4443275592023743E-3</v>
      </c>
    </row>
    <row r="173" spans="2:4">
      <c r="B173" s="35">
        <v>43862</v>
      </c>
      <c r="C173" s="34">
        <v>389</v>
      </c>
      <c r="D173" s="36">
        <v>9.0936718329943655E-3</v>
      </c>
    </row>
    <row r="174" spans="2:4">
      <c r="B174" s="35">
        <v>43891</v>
      </c>
      <c r="C174" s="34">
        <v>850</v>
      </c>
      <c r="D174" s="36">
        <v>1.9870491151787174E-2</v>
      </c>
    </row>
    <row r="175" spans="2:4">
      <c r="B175" s="35">
        <v>43922</v>
      </c>
      <c r="C175" s="34">
        <v>1347</v>
      </c>
      <c r="D175" s="36">
        <v>3.1488884213479208E-2</v>
      </c>
    </row>
    <row r="176" spans="2:4">
      <c r="B176" s="35">
        <v>43952</v>
      </c>
      <c r="C176" s="34">
        <v>1283</v>
      </c>
      <c r="D176" s="36">
        <v>2.9992753114991701E-2</v>
      </c>
    </row>
    <row r="177" spans="2:4">
      <c r="B177" s="35">
        <v>43983</v>
      </c>
      <c r="C177" s="34">
        <v>1133</v>
      </c>
      <c r="D177" s="36">
        <v>2.648619585291161E-2</v>
      </c>
    </row>
    <row r="178" spans="2:4">
      <c r="B178" s="35">
        <v>44013</v>
      </c>
      <c r="C178" s="34">
        <v>1100</v>
      </c>
      <c r="D178" s="36">
        <v>2.5714753255253991E-2</v>
      </c>
    </row>
    <row r="179" spans="2:4">
      <c r="B179" s="35">
        <v>44044</v>
      </c>
      <c r="C179" s="34">
        <v>1000</v>
      </c>
      <c r="D179" s="36">
        <v>2.3377048413867264E-2</v>
      </c>
    </row>
    <row r="180" spans="2:4">
      <c r="B180" s="35">
        <v>44075</v>
      </c>
      <c r="C180" s="34">
        <v>885</v>
      </c>
      <c r="D180" s="36">
        <v>2.0688687846272525E-2</v>
      </c>
    </row>
    <row r="181" spans="2:4">
      <c r="B181" s="35">
        <v>44105</v>
      </c>
      <c r="C181" s="34">
        <v>797</v>
      </c>
      <c r="D181" s="36">
        <v>1.8631507585852209E-2</v>
      </c>
    </row>
    <row r="182" spans="2:4">
      <c r="B182" s="35">
        <v>44136</v>
      </c>
      <c r="C182" s="34">
        <v>770</v>
      </c>
      <c r="D182" s="36">
        <v>1.8000327278677793E-2</v>
      </c>
    </row>
    <row r="183" spans="2:4">
      <c r="B183" s="35">
        <v>44166</v>
      </c>
      <c r="C183" s="34">
        <v>756</v>
      </c>
      <c r="D183" s="36">
        <v>1.7673048600883652E-2</v>
      </c>
    </row>
    <row r="184" spans="2:4">
      <c r="B184" s="35">
        <v>44197</v>
      </c>
      <c r="C184" s="34">
        <v>1034</v>
      </c>
      <c r="D184" s="36">
        <v>2.4171868059938751E-2</v>
      </c>
    </row>
    <row r="185" spans="2:4">
      <c r="B185" s="35">
        <v>44228</v>
      </c>
      <c r="C185" s="34">
        <v>822</v>
      </c>
      <c r="D185" s="36">
        <v>1.9215933796198893E-2</v>
      </c>
    </row>
    <row r="186" spans="2:4">
      <c r="B186" s="35">
        <v>44256</v>
      </c>
      <c r="C186" s="34">
        <v>938</v>
      </c>
      <c r="D186" s="36">
        <v>2.1927671412207493E-2</v>
      </c>
    </row>
    <row r="187" spans="2:4">
      <c r="B187" s="35">
        <v>44287</v>
      </c>
      <c r="C187" s="34">
        <v>751</v>
      </c>
      <c r="D187" s="36">
        <v>1.7556163358814315E-2</v>
      </c>
    </row>
    <row r="188" spans="2:4">
      <c r="B188" s="35">
        <v>44317</v>
      </c>
      <c r="C188" s="34">
        <v>607</v>
      </c>
      <c r="D188" s="36">
        <v>1.418986838721743E-2</v>
      </c>
    </row>
    <row r="189" spans="2:4">
      <c r="B189" s="35">
        <v>44348</v>
      </c>
      <c r="C189" s="34">
        <v>495</v>
      </c>
      <c r="D189" s="36">
        <v>1.1571638964864297E-2</v>
      </c>
    </row>
    <row r="190" spans="2:4">
      <c r="B190" s="35">
        <v>44378</v>
      </c>
      <c r="C190" s="34">
        <v>445</v>
      </c>
      <c r="D190" s="36">
        <v>1.0402786544170933E-2</v>
      </c>
    </row>
    <row r="191" spans="2:4">
      <c r="B191" s="35">
        <v>44409</v>
      </c>
      <c r="C191" s="34">
        <v>395</v>
      </c>
      <c r="D191" s="36">
        <v>9.2339341234775694E-3</v>
      </c>
    </row>
    <row r="192" spans="2:4">
      <c r="B192" s="35">
        <v>44440</v>
      </c>
      <c r="C192" s="34">
        <v>365</v>
      </c>
      <c r="D192" s="36">
        <v>8.5326226710615519E-3</v>
      </c>
    </row>
    <row r="193" spans="2:4">
      <c r="B193" s="35">
        <v>44470</v>
      </c>
      <c r="C193" s="34">
        <v>326</v>
      </c>
      <c r="D193" s="36">
        <v>7.6209177829207287E-3</v>
      </c>
    </row>
    <row r="194" spans="2:4">
      <c r="B194" s="35">
        <v>44501</v>
      </c>
      <c r="C194" s="34">
        <v>293</v>
      </c>
      <c r="D194" s="36">
        <v>6.8494751852631085E-3</v>
      </c>
    </row>
    <row r="195" spans="2:4">
      <c r="B195" s="35">
        <v>44531</v>
      </c>
      <c r="C195" s="34">
        <v>291</v>
      </c>
      <c r="D195" s="36">
        <v>6.8027210884353739E-3</v>
      </c>
    </row>
    <row r="196" spans="2:4">
      <c r="B196" s="35">
        <v>44562</v>
      </c>
      <c r="C196" s="34">
        <v>309</v>
      </c>
      <c r="D196" s="36">
        <v>7.1999999999999998E-3</v>
      </c>
    </row>
    <row r="197" spans="2:4">
      <c r="B197" s="35">
        <v>44593</v>
      </c>
      <c r="C197" s="34">
        <v>297</v>
      </c>
      <c r="D197" s="36">
        <v>6.6E-3</v>
      </c>
    </row>
    <row r="198" spans="2:4">
      <c r="B198" s="35">
        <v>44621</v>
      </c>
      <c r="C198" s="34">
        <v>262</v>
      </c>
      <c r="D198" s="36">
        <v>5.7999999999999996E-3</v>
      </c>
    </row>
    <row r="199" spans="2:4">
      <c r="B199" s="35">
        <v>44652</v>
      </c>
      <c r="C199" s="34">
        <v>257</v>
      </c>
      <c r="D199" s="36">
        <v>5.7000000000000002E-3</v>
      </c>
    </row>
    <row r="200" spans="2:4">
      <c r="B200" s="35">
        <v>44682</v>
      </c>
      <c r="C200" s="34">
        <v>264</v>
      </c>
      <c r="D200" s="36">
        <v>6.1999999999999998E-3</v>
      </c>
    </row>
    <row r="201" spans="2:4">
      <c r="B201" s="35">
        <v>44713</v>
      </c>
      <c r="C201" s="34">
        <v>285</v>
      </c>
      <c r="D201" s="36">
        <v>6.4000000000000003E-3</v>
      </c>
    </row>
    <row r="202" spans="2:4">
      <c r="B202" s="35">
        <v>44743</v>
      </c>
      <c r="C202" s="34">
        <v>302</v>
      </c>
      <c r="D202" s="36">
        <v>6.7000000000000002E-3</v>
      </c>
    </row>
    <row r="203" spans="2:4">
      <c r="B203" s="35">
        <v>44774</v>
      </c>
      <c r="C203" s="34">
        <v>313</v>
      </c>
      <c r="D203" s="36">
        <v>7.0000000000000001E-3</v>
      </c>
    </row>
    <row r="204" spans="2:4">
      <c r="B204" s="35">
        <v>44805</v>
      </c>
      <c r="C204" s="34">
        <v>307</v>
      </c>
      <c r="D204" s="36">
        <v>6.7999999999999996E-3</v>
      </c>
    </row>
    <row r="205" spans="2:4">
      <c r="B205" s="35">
        <v>44835</v>
      </c>
      <c r="C205" s="34">
        <v>290</v>
      </c>
      <c r="D205" s="36">
        <v>6.4999999999999997E-3</v>
      </c>
    </row>
    <row r="206" spans="2:4">
      <c r="B206" s="35">
        <v>44866</v>
      </c>
      <c r="C206" s="34">
        <v>277</v>
      </c>
      <c r="D206" s="36">
        <v>6.1999999999999998E-3</v>
      </c>
    </row>
    <row r="207" spans="2:4">
      <c r="B207" s="35">
        <v>44896</v>
      </c>
      <c r="C207" s="34">
        <v>292</v>
      </c>
      <c r="D207" s="36">
        <v>6.4999999999999997E-3</v>
      </c>
    </row>
    <row r="208" spans="2:4">
      <c r="B208" s="35">
        <v>44927</v>
      </c>
      <c r="C208" s="34">
        <v>297</v>
      </c>
      <c r="D208" s="36">
        <v>6.6E-3</v>
      </c>
    </row>
    <row r="209" spans="2:4">
      <c r="B209" s="35">
        <v>44958</v>
      </c>
      <c r="C209" s="34">
        <v>313</v>
      </c>
      <c r="D209" s="36">
        <v>7.0000000000000001E-3</v>
      </c>
    </row>
    <row r="210" spans="2:4">
      <c r="B210" s="35">
        <v>44986</v>
      </c>
      <c r="C210" s="34">
        <v>291</v>
      </c>
      <c r="D210" s="36">
        <v>6.4999999999999997E-3</v>
      </c>
    </row>
    <row r="211" spans="2:4">
      <c r="B211" s="35">
        <v>45017</v>
      </c>
      <c r="C211" s="34">
        <v>262</v>
      </c>
      <c r="D211" s="36">
        <v>5.7999999999999996E-3</v>
      </c>
    </row>
    <row r="212" spans="2:4">
      <c r="B212" s="35">
        <v>45047</v>
      </c>
      <c r="C212" s="34">
        <v>246</v>
      </c>
      <c r="D212" s="36">
        <v>5.4999999999999997E-3</v>
      </c>
    </row>
    <row r="213" spans="2:4">
      <c r="B213" s="35">
        <v>45078</v>
      </c>
      <c r="C213" s="34">
        <v>228</v>
      </c>
      <c r="D213" s="36">
        <v>5.1000000000000004E-3</v>
      </c>
    </row>
    <row r="214" spans="2:4">
      <c r="B214" s="35">
        <v>45108</v>
      </c>
      <c r="C214" s="34">
        <v>245</v>
      </c>
      <c r="D214" s="36">
        <v>5.4999999999999997E-3</v>
      </c>
    </row>
    <row r="215" spans="2:4">
      <c r="B215" s="35">
        <v>45139</v>
      </c>
      <c r="C215" s="34">
        <v>237</v>
      </c>
      <c r="D215" s="36">
        <v>5.3E-3</v>
      </c>
    </row>
    <row r="216" spans="2:4">
      <c r="B216" s="35">
        <v>45170</v>
      </c>
      <c r="C216" s="34">
        <v>256</v>
      </c>
      <c r="D216" s="36">
        <v>5.7000000000000002E-3</v>
      </c>
    </row>
    <row r="217" spans="2:4">
      <c r="B217" s="35">
        <v>45200</v>
      </c>
      <c r="C217" s="34">
        <v>286</v>
      </c>
      <c r="D217" s="36">
        <v>6.4000000000000003E-3</v>
      </c>
    </row>
    <row r="218" spans="2:4">
      <c r="B218" s="35">
        <v>45231</v>
      </c>
      <c r="C218" s="34">
        <v>283</v>
      </c>
      <c r="D218" s="36">
        <v>6.3E-3</v>
      </c>
    </row>
    <row r="219" spans="2:4">
      <c r="B219" s="35">
        <v>45261</v>
      </c>
      <c r="C219" s="34">
        <v>285</v>
      </c>
      <c r="D219" s="36">
        <v>6.4000000000000003E-3</v>
      </c>
    </row>
    <row r="220" spans="2:4">
      <c r="B220" s="349"/>
      <c r="D220" s="350"/>
    </row>
    <row r="221" spans="2:4">
      <c r="B221" s="349"/>
      <c r="D221" s="350"/>
    </row>
    <row r="222" spans="2:4">
      <c r="B222" s="5" t="s">
        <v>664</v>
      </c>
    </row>
    <row r="223" spans="2:4" ht="14.5" thickBot="1"/>
    <row r="224" spans="2:4" ht="14.5" thickBot="1">
      <c r="B224" s="368" t="s">
        <v>703</v>
      </c>
      <c r="C224" s="369"/>
    </row>
  </sheetData>
  <mergeCells count="1">
    <mergeCell ref="B224:C224"/>
  </mergeCells>
  <hyperlinks>
    <hyperlink ref="B224" location="CONTENTS!A1" display="RETURN TO CONTENTS PAGE"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00B050"/>
  </sheetPr>
  <dimension ref="A1:I25"/>
  <sheetViews>
    <sheetView tabSelected="1" zoomScale="85" zoomScaleNormal="85" workbookViewId="0">
      <selection activeCell="B4" sqref="B4"/>
    </sheetView>
  </sheetViews>
  <sheetFormatPr defaultRowHeight="14"/>
  <cols>
    <col min="2" max="2" width="15.33203125" customWidth="1"/>
    <col min="3" max="3" width="12.83203125" customWidth="1"/>
    <col min="4" max="4" width="12.33203125" customWidth="1"/>
    <col min="5" max="5" width="13.83203125" customWidth="1"/>
    <col min="6" max="6" width="13" customWidth="1"/>
    <col min="7" max="8" width="11.83203125" customWidth="1"/>
    <col min="9" max="9" width="14.83203125" customWidth="1"/>
  </cols>
  <sheetData>
    <row r="1" spans="1:9">
      <c r="A1" s="66" t="s">
        <v>1114</v>
      </c>
    </row>
    <row r="3" spans="1:9" s="13" customFormat="1" ht="56">
      <c r="B3" s="31" t="s">
        <v>543</v>
      </c>
      <c r="C3" s="31" t="s">
        <v>544</v>
      </c>
      <c r="D3" s="31" t="s">
        <v>545</v>
      </c>
      <c r="E3" s="31" t="s">
        <v>546</v>
      </c>
      <c r="F3" s="31" t="s">
        <v>547</v>
      </c>
      <c r="G3" s="31" t="s">
        <v>548</v>
      </c>
      <c r="H3" s="31" t="s">
        <v>549</v>
      </c>
      <c r="I3" s="31" t="s">
        <v>550</v>
      </c>
    </row>
    <row r="4" spans="1:9">
      <c r="B4" s="20" t="s">
        <v>235</v>
      </c>
      <c r="C4" s="23">
        <v>2503</v>
      </c>
      <c r="D4" s="30">
        <v>2072</v>
      </c>
      <c r="E4" s="40">
        <v>0.83</v>
      </c>
      <c r="F4" s="40">
        <v>0.16</v>
      </c>
      <c r="G4" s="20">
        <v>404</v>
      </c>
      <c r="H4" s="20">
        <v>238</v>
      </c>
      <c r="I4" s="40">
        <v>0.51</v>
      </c>
    </row>
    <row r="5" spans="1:9">
      <c r="B5" s="20" t="s">
        <v>236</v>
      </c>
      <c r="C5" s="23">
        <v>2548</v>
      </c>
      <c r="D5" s="30">
        <v>2103</v>
      </c>
      <c r="E5" s="40">
        <v>0.82</v>
      </c>
      <c r="F5" s="40">
        <v>0.15</v>
      </c>
      <c r="G5" s="20">
        <v>357</v>
      </c>
      <c r="H5" s="20">
        <v>265</v>
      </c>
      <c r="I5" s="40">
        <v>0.35</v>
      </c>
    </row>
    <row r="6" spans="1:9">
      <c r="B6" s="20" t="s">
        <v>237</v>
      </c>
      <c r="C6" s="23">
        <v>2280</v>
      </c>
      <c r="D6" s="30">
        <v>1944</v>
      </c>
      <c r="E6" s="40">
        <v>0.85</v>
      </c>
      <c r="F6" s="40">
        <v>0.12</v>
      </c>
      <c r="G6" s="20">
        <v>5</v>
      </c>
      <c r="H6" s="20">
        <v>292</v>
      </c>
      <c r="I6" s="40">
        <v>0.38</v>
      </c>
    </row>
    <row r="7" spans="1:9">
      <c r="B7" s="20" t="s">
        <v>238</v>
      </c>
      <c r="C7" s="23">
        <v>2394</v>
      </c>
      <c r="D7" s="30">
        <v>2065</v>
      </c>
      <c r="E7" s="40">
        <v>0.86</v>
      </c>
      <c r="F7" s="40">
        <v>0.11</v>
      </c>
      <c r="G7" s="20" t="s">
        <v>244</v>
      </c>
      <c r="H7" s="20">
        <v>252</v>
      </c>
      <c r="I7" s="40">
        <v>0.39</v>
      </c>
    </row>
    <row r="8" spans="1:9">
      <c r="B8" s="20" t="s">
        <v>239</v>
      </c>
      <c r="C8" s="23">
        <v>2409</v>
      </c>
      <c r="D8" s="30">
        <v>2047</v>
      </c>
      <c r="E8" s="40">
        <v>0.85</v>
      </c>
      <c r="F8" s="40">
        <v>0.12</v>
      </c>
      <c r="G8" s="20" t="s">
        <v>244</v>
      </c>
      <c r="H8" s="20">
        <v>297</v>
      </c>
      <c r="I8" s="40">
        <v>0.37</v>
      </c>
    </row>
    <row r="9" spans="1:9">
      <c r="B9" s="20" t="s">
        <v>240</v>
      </c>
      <c r="C9" s="23">
        <v>2127</v>
      </c>
      <c r="D9" s="30">
        <v>1824</v>
      </c>
      <c r="E9" s="40">
        <v>0.86</v>
      </c>
      <c r="F9" s="40">
        <v>0.1</v>
      </c>
      <c r="G9" s="20" t="s">
        <v>244</v>
      </c>
      <c r="H9" s="20">
        <v>187</v>
      </c>
      <c r="I9" s="40">
        <v>0.51</v>
      </c>
    </row>
    <row r="10" spans="1:9">
      <c r="B10" s="20" t="s">
        <v>0</v>
      </c>
      <c r="C10" s="23">
        <v>1936</v>
      </c>
      <c r="D10" s="30">
        <v>1648</v>
      </c>
      <c r="E10" s="40">
        <v>0.85</v>
      </c>
      <c r="F10" s="40">
        <v>0.11</v>
      </c>
      <c r="G10" s="20" t="s">
        <v>244</v>
      </c>
      <c r="H10" s="20">
        <v>241</v>
      </c>
      <c r="I10" s="40">
        <v>0.63</v>
      </c>
    </row>
    <row r="11" spans="1:9">
      <c r="B11" s="20" t="s">
        <v>1</v>
      </c>
      <c r="C11" s="23">
        <v>1844</v>
      </c>
      <c r="D11" s="30">
        <v>1593</v>
      </c>
      <c r="E11" s="40">
        <v>0.86</v>
      </c>
      <c r="F11" s="40">
        <v>0.1</v>
      </c>
      <c r="G11" s="20" t="s">
        <v>244</v>
      </c>
      <c r="H11" s="20">
        <v>190</v>
      </c>
      <c r="I11" s="40">
        <v>0.74</v>
      </c>
    </row>
    <row r="12" spans="1:9">
      <c r="B12" s="20" t="s">
        <v>2</v>
      </c>
      <c r="C12" s="23">
        <v>1683</v>
      </c>
      <c r="D12" s="30">
        <v>1436</v>
      </c>
      <c r="E12" s="40">
        <v>0.85</v>
      </c>
      <c r="F12" s="40">
        <v>0.11</v>
      </c>
      <c r="G12" s="20" t="s">
        <v>244</v>
      </c>
      <c r="H12" s="20">
        <v>186</v>
      </c>
      <c r="I12" s="40">
        <v>0.81</v>
      </c>
    </row>
    <row r="13" spans="1:9">
      <c r="B13" s="20" t="s">
        <v>178</v>
      </c>
      <c r="C13" s="23">
        <v>1461</v>
      </c>
      <c r="D13" s="30">
        <v>1276</v>
      </c>
      <c r="E13" s="40">
        <v>0.87</v>
      </c>
      <c r="F13" s="40">
        <v>0.09</v>
      </c>
      <c r="G13" s="20" t="s">
        <v>244</v>
      </c>
      <c r="H13" s="20">
        <v>165</v>
      </c>
      <c r="I13" s="40">
        <v>0.75</v>
      </c>
    </row>
    <row r="14" spans="1:9">
      <c r="B14" s="20" t="s">
        <v>241</v>
      </c>
      <c r="C14" s="23">
        <v>1512</v>
      </c>
      <c r="D14" s="30">
        <v>1317</v>
      </c>
      <c r="E14" s="40">
        <v>0.87</v>
      </c>
      <c r="F14" s="40">
        <v>0.1</v>
      </c>
      <c r="G14" s="20" t="s">
        <v>244</v>
      </c>
      <c r="H14" s="20">
        <v>143</v>
      </c>
      <c r="I14" s="40">
        <v>0.74</v>
      </c>
    </row>
    <row r="15" spans="1:9">
      <c r="B15" s="17" t="s">
        <v>411</v>
      </c>
      <c r="C15" s="248">
        <v>1380</v>
      </c>
      <c r="D15" s="214">
        <v>1303</v>
      </c>
      <c r="E15" s="207">
        <v>0.94</v>
      </c>
      <c r="F15" s="207">
        <v>0.04</v>
      </c>
      <c r="G15" s="206" t="s">
        <v>244</v>
      </c>
      <c r="H15" s="206">
        <v>76</v>
      </c>
      <c r="I15" s="207">
        <v>0.79</v>
      </c>
    </row>
    <row r="16" spans="1:9">
      <c r="B16" s="17" t="s">
        <v>729</v>
      </c>
      <c r="C16" s="248">
        <v>1383</v>
      </c>
      <c r="D16" s="214">
        <v>1267</v>
      </c>
      <c r="E16" s="207">
        <v>0.92</v>
      </c>
      <c r="F16" s="207">
        <v>0.06</v>
      </c>
      <c r="G16" s="206" t="s">
        <v>244</v>
      </c>
      <c r="H16" s="206">
        <v>79</v>
      </c>
      <c r="I16" s="207">
        <v>0.57999999999999996</v>
      </c>
    </row>
    <row r="17" spans="2:9">
      <c r="B17" s="20" t="s">
        <v>741</v>
      </c>
      <c r="C17" s="23">
        <v>1290</v>
      </c>
      <c r="D17" s="30">
        <v>1169</v>
      </c>
      <c r="E17" s="40">
        <v>0.91</v>
      </c>
      <c r="F17" s="40">
        <v>7.0000000000000007E-2</v>
      </c>
      <c r="G17" s="40" t="s">
        <v>767</v>
      </c>
      <c r="H17" s="30">
        <v>66</v>
      </c>
      <c r="I17" s="40">
        <v>0.55000000000000004</v>
      </c>
    </row>
    <row r="18" spans="2:9">
      <c r="B18" s="20" t="s">
        <v>755</v>
      </c>
      <c r="C18" s="247">
        <v>1328</v>
      </c>
      <c r="D18" s="247">
        <v>1186</v>
      </c>
      <c r="E18" s="289">
        <v>0.89</v>
      </c>
      <c r="F18" s="289">
        <v>0.09</v>
      </c>
      <c r="G18" s="290"/>
      <c r="H18" s="290">
        <v>71</v>
      </c>
      <c r="I18" s="289">
        <v>0.47</v>
      </c>
    </row>
    <row r="19" spans="2:9">
      <c r="B19" s="20" t="s">
        <v>846</v>
      </c>
      <c r="C19" s="247">
        <v>1452</v>
      </c>
      <c r="D19" s="247">
        <v>1290</v>
      </c>
      <c r="E19" s="289">
        <v>0.89</v>
      </c>
      <c r="F19" s="289">
        <v>0.08</v>
      </c>
      <c r="G19" s="290"/>
      <c r="H19" s="290">
        <v>57</v>
      </c>
      <c r="I19" s="289">
        <v>0.66</v>
      </c>
    </row>
    <row r="20" spans="2:9">
      <c r="B20" s="20" t="s">
        <v>873</v>
      </c>
      <c r="C20" s="247">
        <v>1561</v>
      </c>
      <c r="D20" s="247">
        <v>1375</v>
      </c>
      <c r="E20" s="289">
        <v>0.88</v>
      </c>
      <c r="F20" s="289">
        <v>0.09</v>
      </c>
      <c r="G20" s="290"/>
      <c r="H20" s="290">
        <v>70</v>
      </c>
      <c r="I20" s="289">
        <v>0.57999999999999996</v>
      </c>
    </row>
    <row r="21" spans="2:9">
      <c r="B21" s="20" t="s">
        <v>939</v>
      </c>
      <c r="C21" s="247">
        <v>1358</v>
      </c>
      <c r="D21" s="247">
        <v>1216</v>
      </c>
      <c r="E21" s="289">
        <v>0.87</v>
      </c>
      <c r="F21" s="289">
        <v>0.1</v>
      </c>
      <c r="G21" s="290"/>
      <c r="H21" s="290">
        <v>44</v>
      </c>
      <c r="I21" s="289">
        <v>0.5</v>
      </c>
    </row>
    <row r="22" spans="2:9">
      <c r="B22" s="20" t="s">
        <v>991</v>
      </c>
      <c r="C22" s="247">
        <v>1387</v>
      </c>
      <c r="D22" s="247">
        <v>1241</v>
      </c>
      <c r="E22" s="289">
        <v>0.89</v>
      </c>
      <c r="F22" s="289">
        <v>7.0000000000000007E-2</v>
      </c>
      <c r="G22" s="290"/>
      <c r="H22" s="290"/>
      <c r="I22" s="289">
        <v>0.44</v>
      </c>
    </row>
    <row r="23" spans="2:9">
      <c r="B23" s="5" t="s">
        <v>687</v>
      </c>
    </row>
    <row r="24" spans="2:9" ht="14.5" thickBot="1"/>
    <row r="25" spans="2:9" ht="14.5" thickBot="1">
      <c r="B25" s="368" t="s">
        <v>703</v>
      </c>
      <c r="C25" s="369"/>
    </row>
  </sheetData>
  <mergeCells count="1">
    <mergeCell ref="B25:C25"/>
  </mergeCells>
  <hyperlinks>
    <hyperlink ref="B25" location="CONTENTS!A1" display="RETURN TO CONTENTS PAGE" xr:uid="{00000000-0004-0000-5900-000000000000}"/>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rgb="FF00B050"/>
  </sheetPr>
  <dimension ref="A1:E28"/>
  <sheetViews>
    <sheetView workbookViewId="0"/>
  </sheetViews>
  <sheetFormatPr defaultRowHeight="14"/>
  <cols>
    <col min="2" max="5" width="15" customWidth="1"/>
  </cols>
  <sheetData>
    <row r="1" spans="1:5">
      <c r="A1" s="66" t="s">
        <v>1115</v>
      </c>
    </row>
    <row r="3" spans="1:5">
      <c r="B3" s="64" t="s">
        <v>3</v>
      </c>
      <c r="C3" s="64" t="s">
        <v>627</v>
      </c>
      <c r="D3" s="64" t="s">
        <v>628</v>
      </c>
      <c r="E3" s="64" t="s">
        <v>7</v>
      </c>
    </row>
    <row r="4" spans="1:5">
      <c r="B4" s="68">
        <v>2005</v>
      </c>
      <c r="C4" s="20">
        <v>341</v>
      </c>
      <c r="D4" s="20">
        <v>176</v>
      </c>
      <c r="E4" s="20">
        <v>517</v>
      </c>
    </row>
    <row r="5" spans="1:5">
      <c r="B5" s="68">
        <v>2006</v>
      </c>
      <c r="C5" s="20">
        <v>190</v>
      </c>
      <c r="D5" s="20">
        <v>86</v>
      </c>
      <c r="E5" s="20">
        <v>276</v>
      </c>
    </row>
    <row r="6" spans="1:5">
      <c r="B6" s="68">
        <v>2007</v>
      </c>
      <c r="C6" s="20">
        <v>221</v>
      </c>
      <c r="D6" s="20">
        <v>154</v>
      </c>
      <c r="E6" s="20">
        <v>375</v>
      </c>
    </row>
    <row r="7" spans="1:5">
      <c r="B7" s="68">
        <v>2008</v>
      </c>
      <c r="C7" s="20">
        <v>153</v>
      </c>
      <c r="D7" s="20">
        <v>186</v>
      </c>
      <c r="E7" s="20">
        <v>339</v>
      </c>
    </row>
    <row r="8" spans="1:5">
      <c r="B8" s="68">
        <v>2009</v>
      </c>
      <c r="C8" s="20">
        <v>384</v>
      </c>
      <c r="D8" s="20">
        <v>84</v>
      </c>
      <c r="E8" s="20">
        <v>468</v>
      </c>
    </row>
    <row r="9" spans="1:5">
      <c r="B9" s="68">
        <v>2010</v>
      </c>
      <c r="C9" s="20">
        <v>112</v>
      </c>
      <c r="D9" s="20">
        <v>186</v>
      </c>
      <c r="E9" s="20">
        <v>298</v>
      </c>
    </row>
    <row r="10" spans="1:5">
      <c r="B10" s="68">
        <v>2011</v>
      </c>
      <c r="C10" s="20">
        <v>105</v>
      </c>
      <c r="D10" s="20">
        <v>113</v>
      </c>
      <c r="E10" s="20">
        <v>218</v>
      </c>
    </row>
    <row r="11" spans="1:5">
      <c r="B11" s="68">
        <v>2012</v>
      </c>
      <c r="C11" s="20">
        <v>152</v>
      </c>
      <c r="D11" s="20">
        <v>156</v>
      </c>
      <c r="E11" s="20">
        <v>308</v>
      </c>
    </row>
    <row r="12" spans="1:5">
      <c r="B12" s="68">
        <v>2013</v>
      </c>
      <c r="C12" s="20">
        <v>81</v>
      </c>
      <c r="D12" s="20">
        <v>128</v>
      </c>
      <c r="E12" s="20">
        <v>209</v>
      </c>
    </row>
    <row r="13" spans="1:5">
      <c r="B13" s="68">
        <v>2014</v>
      </c>
      <c r="C13" s="20">
        <v>124</v>
      </c>
      <c r="D13" s="20">
        <v>85</v>
      </c>
      <c r="E13" s="20">
        <v>209</v>
      </c>
    </row>
    <row r="14" spans="1:5">
      <c r="B14" s="68">
        <v>2015</v>
      </c>
      <c r="C14" s="20">
        <v>163</v>
      </c>
      <c r="D14" s="20">
        <v>81</v>
      </c>
      <c r="E14" s="20">
        <v>244</v>
      </c>
    </row>
    <row r="15" spans="1:5">
      <c r="B15" s="208">
        <v>2016</v>
      </c>
      <c r="C15" s="136">
        <v>156</v>
      </c>
      <c r="D15" s="136">
        <v>32</v>
      </c>
      <c r="E15" s="203">
        <v>188</v>
      </c>
    </row>
    <row r="16" spans="1:5">
      <c r="B16" s="208">
        <v>2017</v>
      </c>
      <c r="C16" s="136">
        <v>164</v>
      </c>
      <c r="D16" s="136">
        <v>78</v>
      </c>
      <c r="E16" s="203">
        <v>242</v>
      </c>
    </row>
    <row r="17" spans="2:5">
      <c r="B17" s="68">
        <v>2018</v>
      </c>
      <c r="C17" s="20">
        <v>130</v>
      </c>
      <c r="D17" s="20">
        <v>16</v>
      </c>
      <c r="E17" s="20">
        <v>146</v>
      </c>
    </row>
    <row r="18" spans="2:5">
      <c r="B18" s="68">
        <v>2019</v>
      </c>
      <c r="C18" s="20">
        <v>154</v>
      </c>
      <c r="D18" s="20">
        <v>51</v>
      </c>
      <c r="E18" s="20">
        <v>205</v>
      </c>
    </row>
    <row r="19" spans="2:5">
      <c r="B19" s="68">
        <v>2020</v>
      </c>
      <c r="C19" s="20">
        <v>148</v>
      </c>
      <c r="D19" s="20">
        <v>12</v>
      </c>
      <c r="E19" s="20">
        <v>160</v>
      </c>
    </row>
    <row r="20" spans="2:5">
      <c r="B20" s="68">
        <v>2021</v>
      </c>
      <c r="C20" s="20">
        <v>128</v>
      </c>
      <c r="D20" s="20">
        <v>67</v>
      </c>
      <c r="E20" s="20">
        <v>195</v>
      </c>
    </row>
    <row r="21" spans="2:5">
      <c r="B21" s="68">
        <v>2022</v>
      </c>
      <c r="C21" s="20">
        <v>213</v>
      </c>
      <c r="D21" s="20">
        <v>56</v>
      </c>
      <c r="E21" s="20">
        <v>269</v>
      </c>
    </row>
    <row r="22" spans="2:5">
      <c r="B22" s="68">
        <v>2023</v>
      </c>
      <c r="C22" s="20">
        <v>134</v>
      </c>
      <c r="D22" s="20">
        <v>65</v>
      </c>
      <c r="E22" s="20">
        <v>199</v>
      </c>
    </row>
    <row r="23" spans="2:5">
      <c r="B23" s="346"/>
    </row>
    <row r="24" spans="2:5">
      <c r="B24" s="5" t="s">
        <v>687</v>
      </c>
    </row>
    <row r="26" spans="2:5">
      <c r="B26" t="s">
        <v>694</v>
      </c>
    </row>
    <row r="27" spans="2:5" ht="14.5" thickBot="1">
      <c r="B27" s="352" t="s">
        <v>1000</v>
      </c>
    </row>
    <row r="28" spans="2:5" ht="14.5" thickBot="1">
      <c r="B28" s="368" t="s">
        <v>703</v>
      </c>
      <c r="C28" s="369"/>
    </row>
  </sheetData>
  <mergeCells count="1">
    <mergeCell ref="B28:C28"/>
  </mergeCells>
  <hyperlinks>
    <hyperlink ref="B28" location="CONTENTS!A1" display="RETURN TO CONTENTS PAGE" xr:uid="{00000000-0004-0000-5A00-000000000000}"/>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B050"/>
  </sheetPr>
  <dimension ref="A1:U13"/>
  <sheetViews>
    <sheetView workbookViewId="0">
      <selection activeCell="A2" sqref="A2"/>
    </sheetView>
  </sheetViews>
  <sheetFormatPr defaultRowHeight="14"/>
  <cols>
    <col min="2" max="2" width="29.5" customWidth="1"/>
    <col min="3" max="11" width="13.58203125" hidden="1" customWidth="1"/>
    <col min="12" max="13" width="13.58203125" customWidth="1"/>
    <col min="14" max="14" width="11.6640625" customWidth="1"/>
    <col min="15" max="15" width="12" customWidth="1"/>
    <col min="17" max="17" width="11.58203125" customWidth="1"/>
  </cols>
  <sheetData>
    <row r="1" spans="1:21">
      <c r="A1" s="66" t="s">
        <v>1116</v>
      </c>
    </row>
    <row r="3" spans="1:21">
      <c r="B3" s="21" t="s">
        <v>551</v>
      </c>
      <c r="C3" s="21" t="s">
        <v>235</v>
      </c>
      <c r="D3" s="21" t="s">
        <v>236</v>
      </c>
      <c r="E3" s="21" t="s">
        <v>237</v>
      </c>
      <c r="F3" s="21" t="s">
        <v>238</v>
      </c>
      <c r="G3" s="21" t="s">
        <v>239</v>
      </c>
      <c r="H3" s="21" t="s">
        <v>240</v>
      </c>
      <c r="I3" s="21" t="s">
        <v>0</v>
      </c>
      <c r="J3" s="21" t="s">
        <v>1</v>
      </c>
      <c r="K3" s="21" t="s">
        <v>2</v>
      </c>
      <c r="L3" s="64" t="s">
        <v>178</v>
      </c>
      <c r="M3" s="64" t="s">
        <v>241</v>
      </c>
      <c r="N3" s="18" t="s">
        <v>411</v>
      </c>
      <c r="O3" s="18" t="s">
        <v>729</v>
      </c>
      <c r="P3" s="292" t="s">
        <v>741</v>
      </c>
      <c r="Q3" s="64" t="s">
        <v>755</v>
      </c>
      <c r="R3" s="21" t="s">
        <v>846</v>
      </c>
      <c r="S3" s="21" t="s">
        <v>873</v>
      </c>
      <c r="T3" s="21" t="s">
        <v>939</v>
      </c>
      <c r="U3" s="21" t="s">
        <v>991</v>
      </c>
    </row>
    <row r="4" spans="1:21">
      <c r="B4" s="20" t="s">
        <v>552</v>
      </c>
      <c r="C4" s="20">
        <v>0</v>
      </c>
      <c r="D4" s="20">
        <v>1</v>
      </c>
      <c r="E4" s="20">
        <v>0</v>
      </c>
      <c r="F4" s="20">
        <v>0</v>
      </c>
      <c r="G4" s="20">
        <v>1</v>
      </c>
      <c r="H4" s="20">
        <v>0</v>
      </c>
      <c r="I4" s="20">
        <v>0</v>
      </c>
      <c r="J4" s="20">
        <v>0</v>
      </c>
      <c r="K4" s="20">
        <v>2</v>
      </c>
      <c r="L4" s="255">
        <v>1</v>
      </c>
      <c r="M4" s="255">
        <v>2</v>
      </c>
      <c r="N4" s="291">
        <v>0</v>
      </c>
      <c r="O4" s="291">
        <v>2</v>
      </c>
      <c r="P4" s="255">
        <v>0</v>
      </c>
      <c r="Q4" s="255">
        <v>2</v>
      </c>
      <c r="R4" s="20">
        <v>2</v>
      </c>
      <c r="S4" s="20">
        <v>1</v>
      </c>
      <c r="T4" s="20">
        <v>1</v>
      </c>
      <c r="U4" s="20">
        <v>2</v>
      </c>
    </row>
    <row r="5" spans="1:21">
      <c r="B5" s="20" t="s">
        <v>553</v>
      </c>
      <c r="C5" s="20">
        <v>17</v>
      </c>
      <c r="D5" s="20">
        <v>16</v>
      </c>
      <c r="E5" s="20">
        <v>11</v>
      </c>
      <c r="F5" s="20">
        <v>21</v>
      </c>
      <c r="G5" s="20">
        <v>18</v>
      </c>
      <c r="H5" s="20">
        <v>22</v>
      </c>
      <c r="I5" s="20">
        <v>33</v>
      </c>
      <c r="J5" s="20">
        <v>122</v>
      </c>
      <c r="K5" s="20">
        <v>95</v>
      </c>
      <c r="L5" s="255">
        <v>100</v>
      </c>
      <c r="M5" s="255">
        <v>44</v>
      </c>
      <c r="N5" s="291">
        <v>76</v>
      </c>
      <c r="O5" s="291">
        <v>82</v>
      </c>
      <c r="P5" s="255">
        <v>64</v>
      </c>
      <c r="Q5" s="255">
        <v>79</v>
      </c>
      <c r="R5" s="20">
        <v>49</v>
      </c>
      <c r="S5" s="20">
        <v>78</v>
      </c>
      <c r="T5" s="20">
        <v>84</v>
      </c>
      <c r="U5" s="20">
        <v>60</v>
      </c>
    </row>
    <row r="6" spans="1:21">
      <c r="B6" s="20" t="s">
        <v>554</v>
      </c>
      <c r="C6" s="20">
        <v>142</v>
      </c>
      <c r="D6" s="20">
        <v>130</v>
      </c>
      <c r="E6" s="20">
        <v>163</v>
      </c>
      <c r="F6" s="20">
        <v>159</v>
      </c>
      <c r="G6" s="20">
        <v>141</v>
      </c>
      <c r="H6" s="20">
        <v>133</v>
      </c>
      <c r="I6" s="20">
        <v>278</v>
      </c>
      <c r="J6" s="20">
        <v>82</v>
      </c>
      <c r="K6" s="20">
        <v>112</v>
      </c>
      <c r="L6" s="255">
        <v>146</v>
      </c>
      <c r="M6" s="255">
        <v>120</v>
      </c>
      <c r="N6" s="291">
        <v>91</v>
      </c>
      <c r="O6" s="291">
        <v>146</v>
      </c>
      <c r="P6" s="255">
        <v>165</v>
      </c>
      <c r="Q6" s="255">
        <v>119</v>
      </c>
      <c r="R6" s="20">
        <v>84</v>
      </c>
      <c r="S6" s="20">
        <v>140</v>
      </c>
      <c r="T6" s="20">
        <v>145</v>
      </c>
      <c r="U6" s="20">
        <v>106</v>
      </c>
    </row>
    <row r="7" spans="1:21">
      <c r="B7" s="20" t="s">
        <v>555</v>
      </c>
      <c r="C7" s="20">
        <v>16</v>
      </c>
      <c r="D7" s="20">
        <v>9</v>
      </c>
      <c r="E7" s="20">
        <v>12</v>
      </c>
      <c r="F7" s="20">
        <v>18</v>
      </c>
      <c r="G7" s="20">
        <v>19</v>
      </c>
      <c r="H7" s="20">
        <v>64</v>
      </c>
      <c r="I7" s="20">
        <v>24</v>
      </c>
      <c r="J7" s="20">
        <v>13</v>
      </c>
      <c r="K7" s="20">
        <v>29</v>
      </c>
      <c r="L7" s="255">
        <v>12</v>
      </c>
      <c r="M7" s="255">
        <v>27</v>
      </c>
      <c r="N7" s="291">
        <v>20</v>
      </c>
      <c r="O7" s="291">
        <v>19</v>
      </c>
      <c r="P7" s="255">
        <v>15</v>
      </c>
      <c r="Q7" s="255">
        <v>23</v>
      </c>
      <c r="R7" s="20">
        <v>19</v>
      </c>
      <c r="S7" s="20">
        <v>26</v>
      </c>
      <c r="T7" s="20">
        <v>23</v>
      </c>
      <c r="U7" s="20">
        <v>19</v>
      </c>
    </row>
    <row r="8" spans="1:21">
      <c r="B8" s="20" t="s">
        <v>556</v>
      </c>
      <c r="C8" s="20">
        <v>0</v>
      </c>
      <c r="D8" s="20">
        <v>1</v>
      </c>
      <c r="E8" s="20">
        <v>1</v>
      </c>
      <c r="F8" s="20">
        <v>1</v>
      </c>
      <c r="G8" s="20">
        <v>0</v>
      </c>
      <c r="H8" s="20">
        <v>2</v>
      </c>
      <c r="I8" s="20">
        <v>0</v>
      </c>
      <c r="J8" s="20">
        <v>1</v>
      </c>
      <c r="K8" s="20">
        <v>1</v>
      </c>
      <c r="L8" s="255">
        <v>0</v>
      </c>
      <c r="M8" s="255">
        <v>0</v>
      </c>
      <c r="N8" s="291">
        <v>0</v>
      </c>
      <c r="O8" s="291">
        <v>1</v>
      </c>
      <c r="P8" s="255">
        <v>0</v>
      </c>
      <c r="Q8" s="255">
        <v>0</v>
      </c>
      <c r="R8" s="20">
        <v>27</v>
      </c>
      <c r="S8" s="20">
        <v>11</v>
      </c>
      <c r="T8" s="20">
        <v>4</v>
      </c>
      <c r="U8" s="20">
        <v>2</v>
      </c>
    </row>
    <row r="9" spans="1:21" hidden="1">
      <c r="B9" s="20" t="s">
        <v>557</v>
      </c>
      <c r="C9" s="20">
        <v>0</v>
      </c>
      <c r="D9" s="20">
        <v>0</v>
      </c>
      <c r="E9" s="20">
        <v>0</v>
      </c>
      <c r="F9" s="20">
        <v>0</v>
      </c>
      <c r="G9" s="20">
        <v>0</v>
      </c>
      <c r="H9" s="20">
        <v>0</v>
      </c>
      <c r="I9" s="20">
        <v>17</v>
      </c>
      <c r="J9" s="20">
        <v>29</v>
      </c>
      <c r="K9" s="20">
        <v>17</v>
      </c>
      <c r="L9" s="255">
        <v>15</v>
      </c>
      <c r="M9" s="255">
        <v>0</v>
      </c>
      <c r="N9" s="291">
        <v>0</v>
      </c>
      <c r="O9" s="291">
        <v>7</v>
      </c>
      <c r="P9" s="255">
        <v>0</v>
      </c>
      <c r="Q9" s="255">
        <v>0</v>
      </c>
    </row>
    <row r="11" spans="1:21">
      <c r="B11" s="76" t="s">
        <v>690</v>
      </c>
    </row>
    <row r="12" spans="1:21" ht="14.5" thickBot="1"/>
    <row r="13" spans="1:21" ht="14.5" thickBot="1">
      <c r="B13" s="368" t="s">
        <v>703</v>
      </c>
      <c r="C13" s="369"/>
    </row>
  </sheetData>
  <mergeCells count="1">
    <mergeCell ref="B13:C13"/>
  </mergeCells>
  <hyperlinks>
    <hyperlink ref="B13" location="CONTENTS!A1" display="RETURN TO CONTENTS PAGE" xr:uid="{00000000-0004-0000-5B00-000000000000}"/>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00B050"/>
  </sheetPr>
  <dimension ref="A1:K24"/>
  <sheetViews>
    <sheetView zoomScale="90" zoomScaleNormal="90" workbookViewId="0">
      <selection activeCell="A2" sqref="A2"/>
    </sheetView>
  </sheetViews>
  <sheetFormatPr defaultRowHeight="14"/>
  <cols>
    <col min="2" max="2" width="16.33203125" customWidth="1"/>
    <col min="3" max="11" width="14.83203125" customWidth="1"/>
  </cols>
  <sheetData>
    <row r="1" spans="1:11">
      <c r="A1" s="66" t="s">
        <v>1117</v>
      </c>
    </row>
    <row r="3" spans="1:11">
      <c r="B3" s="20" t="s">
        <v>768</v>
      </c>
      <c r="C3" s="21" t="s">
        <v>334</v>
      </c>
      <c r="D3" s="20" t="s">
        <v>324</v>
      </c>
      <c r="E3" s="20" t="s">
        <v>558</v>
      </c>
      <c r="F3" s="20" t="s">
        <v>321</v>
      </c>
      <c r="G3" s="20" t="s">
        <v>329</v>
      </c>
      <c r="H3" s="20" t="s">
        <v>323</v>
      </c>
      <c r="I3" s="20" t="s">
        <v>326</v>
      </c>
      <c r="J3" s="20" t="s">
        <v>559</v>
      </c>
      <c r="K3" s="20" t="s">
        <v>322</v>
      </c>
    </row>
    <row r="4" spans="1:11">
      <c r="B4" s="20" t="s">
        <v>560</v>
      </c>
      <c r="C4" s="23">
        <v>185</v>
      </c>
      <c r="D4" s="23">
        <v>254</v>
      </c>
      <c r="E4" s="23">
        <v>1186</v>
      </c>
      <c r="F4" s="23">
        <v>2181</v>
      </c>
      <c r="G4" s="23">
        <v>394</v>
      </c>
      <c r="H4" s="23">
        <v>257</v>
      </c>
      <c r="I4" s="23">
        <v>193</v>
      </c>
      <c r="J4" s="23">
        <v>122</v>
      </c>
      <c r="K4" s="23">
        <v>502</v>
      </c>
    </row>
    <row r="5" spans="1:11">
      <c r="B5" s="20" t="s">
        <v>561</v>
      </c>
      <c r="C5" s="23">
        <v>185</v>
      </c>
      <c r="D5" s="23">
        <v>254</v>
      </c>
      <c r="E5" s="23">
        <v>1182</v>
      </c>
      <c r="F5" s="23">
        <v>2159</v>
      </c>
      <c r="G5" s="23">
        <v>394</v>
      </c>
      <c r="H5" s="23">
        <v>321</v>
      </c>
      <c r="I5" s="23">
        <v>193</v>
      </c>
      <c r="J5" s="23">
        <v>122</v>
      </c>
      <c r="K5" s="23">
        <v>513</v>
      </c>
    </row>
    <row r="6" spans="1:11">
      <c r="B6" s="20" t="s">
        <v>562</v>
      </c>
      <c r="C6" s="23">
        <v>185</v>
      </c>
      <c r="D6" s="23">
        <v>258</v>
      </c>
      <c r="E6" s="23">
        <v>1159</v>
      </c>
      <c r="F6" s="23">
        <v>2167</v>
      </c>
      <c r="G6" s="23">
        <v>394</v>
      </c>
      <c r="H6" s="23">
        <v>321</v>
      </c>
      <c r="I6" s="23">
        <v>190</v>
      </c>
      <c r="J6" s="23">
        <v>122</v>
      </c>
      <c r="K6" s="23">
        <v>506</v>
      </c>
    </row>
    <row r="7" spans="1:11">
      <c r="B7" s="20" t="s">
        <v>563</v>
      </c>
      <c r="C7" s="23">
        <v>185</v>
      </c>
      <c r="D7" s="23">
        <v>258</v>
      </c>
      <c r="E7" s="23">
        <v>1161</v>
      </c>
      <c r="F7" s="23">
        <v>2163</v>
      </c>
      <c r="G7" s="23">
        <v>394</v>
      </c>
      <c r="H7" s="23">
        <v>321</v>
      </c>
      <c r="I7" s="23">
        <v>190</v>
      </c>
      <c r="J7" s="23">
        <v>122</v>
      </c>
      <c r="K7" s="23">
        <v>526</v>
      </c>
    </row>
    <row r="8" spans="1:11">
      <c r="B8" s="20" t="s">
        <v>564</v>
      </c>
      <c r="C8" s="23">
        <v>185</v>
      </c>
      <c r="D8" s="23">
        <v>258</v>
      </c>
      <c r="E8" s="23">
        <v>1188</v>
      </c>
      <c r="F8" s="23">
        <v>2271</v>
      </c>
      <c r="G8" s="23">
        <v>394</v>
      </c>
      <c r="H8" s="23">
        <v>321</v>
      </c>
      <c r="I8" s="23">
        <v>190</v>
      </c>
      <c r="J8" s="23">
        <v>122</v>
      </c>
      <c r="K8" s="23">
        <v>558</v>
      </c>
    </row>
    <row r="9" spans="1:11">
      <c r="B9" s="20" t="s">
        <v>565</v>
      </c>
      <c r="C9" s="23">
        <v>185</v>
      </c>
      <c r="D9" s="23">
        <v>258</v>
      </c>
      <c r="E9" s="23">
        <v>1224</v>
      </c>
      <c r="F9" s="23">
        <v>2216</v>
      </c>
      <c r="G9" s="23">
        <v>394</v>
      </c>
      <c r="H9" s="23">
        <v>321</v>
      </c>
      <c r="I9" s="23">
        <v>191</v>
      </c>
      <c r="J9" s="23">
        <v>122</v>
      </c>
      <c r="K9" s="23">
        <v>558</v>
      </c>
    </row>
    <row r="10" spans="1:11">
      <c r="B10" s="17" t="s">
        <v>566</v>
      </c>
      <c r="C10" s="23">
        <v>185</v>
      </c>
      <c r="D10" s="23">
        <v>258</v>
      </c>
      <c r="E10" s="23">
        <v>1207</v>
      </c>
      <c r="F10" s="23">
        <v>2260</v>
      </c>
      <c r="G10" s="23">
        <v>394</v>
      </c>
      <c r="H10" s="23">
        <v>334</v>
      </c>
      <c r="I10" s="23">
        <v>190</v>
      </c>
      <c r="J10" s="23">
        <v>122</v>
      </c>
      <c r="K10" s="23">
        <v>558</v>
      </c>
    </row>
    <row r="11" spans="1:11">
      <c r="B11" s="17" t="s">
        <v>567</v>
      </c>
      <c r="C11" s="23">
        <v>185</v>
      </c>
      <c r="D11" s="23">
        <v>258</v>
      </c>
      <c r="E11" s="23">
        <v>1223</v>
      </c>
      <c r="F11" s="23">
        <v>2260</v>
      </c>
      <c r="G11" s="23">
        <v>399</v>
      </c>
      <c r="H11" s="23">
        <v>334</v>
      </c>
      <c r="I11" s="23">
        <v>190</v>
      </c>
      <c r="J11" s="23">
        <v>122</v>
      </c>
      <c r="K11" s="23">
        <v>547</v>
      </c>
    </row>
    <row r="12" spans="1:11">
      <c r="B12" s="17" t="s">
        <v>746</v>
      </c>
      <c r="C12" s="23">
        <v>185</v>
      </c>
      <c r="D12" s="23">
        <v>258</v>
      </c>
      <c r="E12" s="23">
        <v>1212</v>
      </c>
      <c r="F12" s="23">
        <v>2244</v>
      </c>
      <c r="G12" s="23">
        <v>400</v>
      </c>
      <c r="H12" s="23">
        <v>334</v>
      </c>
      <c r="I12" s="23">
        <v>209</v>
      </c>
      <c r="J12" s="23">
        <v>122</v>
      </c>
      <c r="K12" s="23">
        <v>553</v>
      </c>
    </row>
    <row r="13" spans="1:11">
      <c r="B13" s="17" t="s">
        <v>747</v>
      </c>
      <c r="C13" s="23">
        <v>185</v>
      </c>
      <c r="D13" s="23">
        <v>258</v>
      </c>
      <c r="E13" s="23">
        <v>1213</v>
      </c>
      <c r="F13" s="23">
        <v>2232</v>
      </c>
      <c r="G13" s="23">
        <v>408</v>
      </c>
      <c r="H13" s="23">
        <v>334</v>
      </c>
      <c r="I13" s="23">
        <v>215</v>
      </c>
      <c r="J13" s="23">
        <v>122</v>
      </c>
      <c r="K13" s="23">
        <v>553</v>
      </c>
    </row>
    <row r="14" spans="1:11">
      <c r="B14" s="249" t="s">
        <v>753</v>
      </c>
      <c r="C14" s="23">
        <v>185</v>
      </c>
      <c r="D14" s="23">
        <v>258</v>
      </c>
      <c r="E14" s="23">
        <v>1213</v>
      </c>
      <c r="F14" s="293">
        <v>2224</v>
      </c>
      <c r="G14" s="23">
        <v>408</v>
      </c>
      <c r="H14" s="23">
        <v>357</v>
      </c>
      <c r="I14" s="23">
        <v>215</v>
      </c>
      <c r="J14" s="23">
        <v>122</v>
      </c>
      <c r="K14" s="23">
        <v>553</v>
      </c>
    </row>
    <row r="15" spans="1:11">
      <c r="B15" s="249" t="s">
        <v>858</v>
      </c>
      <c r="C15" s="23">
        <v>151</v>
      </c>
      <c r="D15" s="23">
        <v>258</v>
      </c>
      <c r="E15" s="23">
        <v>1213</v>
      </c>
      <c r="F15" s="293">
        <v>2233</v>
      </c>
      <c r="G15" s="23">
        <v>400</v>
      </c>
      <c r="H15" s="23">
        <v>334</v>
      </c>
      <c r="I15" s="23">
        <v>214</v>
      </c>
      <c r="J15" s="23">
        <v>122</v>
      </c>
      <c r="K15" s="23">
        <v>553</v>
      </c>
    </row>
    <row r="16" spans="1:11">
      <c r="B16" s="249" t="s">
        <v>865</v>
      </c>
      <c r="C16" s="23">
        <v>151</v>
      </c>
      <c r="D16" s="23">
        <v>258</v>
      </c>
      <c r="E16" s="23">
        <v>1213</v>
      </c>
      <c r="F16" s="293">
        <v>2233</v>
      </c>
      <c r="G16" s="23">
        <v>400</v>
      </c>
      <c r="H16" s="23">
        <v>357</v>
      </c>
      <c r="I16" s="23">
        <v>214</v>
      </c>
      <c r="J16" s="23">
        <v>122</v>
      </c>
      <c r="K16" s="23">
        <v>553</v>
      </c>
    </row>
    <row r="17" spans="2:11">
      <c r="B17" s="249" t="s">
        <v>944</v>
      </c>
      <c r="C17" s="23">
        <v>151</v>
      </c>
      <c r="D17" s="23">
        <v>258</v>
      </c>
      <c r="E17" s="23">
        <v>1260</v>
      </c>
      <c r="F17" s="293">
        <v>2231</v>
      </c>
      <c r="G17" s="23">
        <v>406</v>
      </c>
      <c r="H17" s="23">
        <v>357</v>
      </c>
      <c r="I17" s="23">
        <v>214</v>
      </c>
      <c r="J17" s="23">
        <v>122</v>
      </c>
      <c r="K17" s="23">
        <v>557</v>
      </c>
    </row>
    <row r="18" spans="2:11">
      <c r="B18" s="249" t="s">
        <v>1001</v>
      </c>
      <c r="C18" s="23">
        <v>151</v>
      </c>
      <c r="D18" s="23">
        <v>239</v>
      </c>
      <c r="E18" s="23">
        <v>1260</v>
      </c>
      <c r="F18" s="293">
        <v>2231</v>
      </c>
      <c r="G18" s="23">
        <v>406</v>
      </c>
      <c r="H18" s="23">
        <v>357</v>
      </c>
      <c r="I18" s="23">
        <v>214</v>
      </c>
      <c r="J18" s="23">
        <v>122</v>
      </c>
      <c r="K18" s="23">
        <v>557</v>
      </c>
    </row>
    <row r="19" spans="2:11">
      <c r="B19" s="249" t="s">
        <v>1031</v>
      </c>
      <c r="C19" s="23">
        <v>181</v>
      </c>
      <c r="D19" s="23">
        <v>230</v>
      </c>
      <c r="E19" s="23">
        <v>1263</v>
      </c>
      <c r="F19" s="293">
        <v>2242</v>
      </c>
      <c r="G19" s="23">
        <v>406</v>
      </c>
      <c r="H19" s="23">
        <v>357</v>
      </c>
      <c r="I19" s="23">
        <v>214</v>
      </c>
      <c r="J19" s="23">
        <v>122</v>
      </c>
      <c r="K19" s="23">
        <v>543</v>
      </c>
    </row>
    <row r="20" spans="2:11">
      <c r="B20" s="5" t="s">
        <v>687</v>
      </c>
    </row>
    <row r="22" spans="2:11">
      <c r="B22" t="s">
        <v>695</v>
      </c>
    </row>
    <row r="23" spans="2:11" ht="14.5" thickBot="1"/>
    <row r="24" spans="2:11" ht="14.5" thickBot="1">
      <c r="B24" s="368" t="s">
        <v>703</v>
      </c>
      <c r="C24" s="369"/>
    </row>
  </sheetData>
  <mergeCells count="1">
    <mergeCell ref="B24:C24"/>
  </mergeCells>
  <hyperlinks>
    <hyperlink ref="B24" location="CONTENTS!A1" display="RETURN TO CONTENTS PAGE" xr:uid="{00000000-0004-0000-5C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B050"/>
  </sheetPr>
  <dimension ref="A1:J13"/>
  <sheetViews>
    <sheetView workbookViewId="0"/>
  </sheetViews>
  <sheetFormatPr defaultRowHeight="14"/>
  <cols>
    <col min="2" max="2" width="25.08203125" customWidth="1"/>
    <col min="3" max="3" width="26.08203125" customWidth="1"/>
    <col min="4" max="11" width="10.58203125" customWidth="1"/>
  </cols>
  <sheetData>
    <row r="1" spans="1:10">
      <c r="A1" s="12" t="s">
        <v>1118</v>
      </c>
      <c r="B1" s="5"/>
    </row>
    <row r="2" spans="1:10">
      <c r="B2" s="21" t="s">
        <v>754</v>
      </c>
      <c r="C2" s="21">
        <v>2017</v>
      </c>
      <c r="D2" s="21">
        <v>2018</v>
      </c>
      <c r="E2" s="21">
        <v>2019</v>
      </c>
      <c r="F2" s="21">
        <v>2020</v>
      </c>
      <c r="G2" s="21">
        <v>2021</v>
      </c>
      <c r="H2" s="21">
        <v>2022</v>
      </c>
      <c r="I2" s="21">
        <v>2023</v>
      </c>
      <c r="J2" s="12"/>
    </row>
    <row r="3" spans="1:10">
      <c r="B3" s="20" t="s">
        <v>568</v>
      </c>
      <c r="C3" s="23">
        <v>9</v>
      </c>
      <c r="D3" s="23">
        <v>9</v>
      </c>
      <c r="E3" s="23">
        <v>9</v>
      </c>
      <c r="F3" s="23">
        <v>9</v>
      </c>
      <c r="G3" s="23">
        <v>283</v>
      </c>
      <c r="H3" s="23">
        <v>283</v>
      </c>
      <c r="I3" s="23">
        <v>283</v>
      </c>
    </row>
    <row r="4" spans="1:10">
      <c r="B4" s="20" t="s">
        <v>569</v>
      </c>
      <c r="C4" s="23">
        <v>518</v>
      </c>
      <c r="D4" s="23">
        <v>514</v>
      </c>
      <c r="E4" s="23">
        <v>515</v>
      </c>
      <c r="F4" s="23">
        <v>515</v>
      </c>
      <c r="G4" s="23">
        <v>251</v>
      </c>
      <c r="H4" s="23">
        <v>251</v>
      </c>
      <c r="I4" s="23">
        <v>246</v>
      </c>
    </row>
    <row r="5" spans="1:10">
      <c r="B5" s="20" t="s">
        <v>570</v>
      </c>
      <c r="C5" s="23">
        <v>2355</v>
      </c>
      <c r="D5" s="23">
        <v>2373</v>
      </c>
      <c r="E5" s="23">
        <v>2317</v>
      </c>
      <c r="F5" s="23">
        <v>2343</v>
      </c>
      <c r="G5" s="23">
        <v>2379</v>
      </c>
      <c r="H5" s="23">
        <v>2377</v>
      </c>
      <c r="I5" s="23">
        <v>2416</v>
      </c>
    </row>
    <row r="6" spans="1:10">
      <c r="B6" s="20" t="s">
        <v>571</v>
      </c>
      <c r="C6" s="23">
        <v>2475</v>
      </c>
      <c r="D6" s="23">
        <v>2478</v>
      </c>
      <c r="E6" s="23">
        <v>2256</v>
      </c>
      <c r="F6" s="23">
        <v>2253</v>
      </c>
      <c r="G6" s="23">
        <v>2468</v>
      </c>
      <c r="H6" s="23">
        <v>2453</v>
      </c>
      <c r="I6" s="23">
        <v>2440</v>
      </c>
    </row>
    <row r="7" spans="1:10">
      <c r="B7" s="20" t="s">
        <v>572</v>
      </c>
      <c r="C7" s="23">
        <v>174</v>
      </c>
      <c r="D7" s="23">
        <v>173</v>
      </c>
      <c r="E7" s="23">
        <v>170</v>
      </c>
      <c r="F7" s="23">
        <v>170</v>
      </c>
      <c r="G7" s="23">
        <v>175</v>
      </c>
      <c r="H7" s="23">
        <v>173</v>
      </c>
      <c r="I7" s="23">
        <v>173</v>
      </c>
    </row>
    <row r="9" spans="1:10">
      <c r="B9" s="5" t="s">
        <v>687</v>
      </c>
    </row>
    <row r="11" spans="1:10">
      <c r="B11" s="5"/>
    </row>
    <row r="12" spans="1:10" ht="14.5" thickBot="1"/>
    <row r="13" spans="1:10" ht="14.5" thickBot="1">
      <c r="B13" s="368" t="s">
        <v>703</v>
      </c>
      <c r="C13" s="369"/>
    </row>
  </sheetData>
  <mergeCells count="1">
    <mergeCell ref="B13:C13"/>
  </mergeCells>
  <hyperlinks>
    <hyperlink ref="B13" location="CONTENTS!A1" display="RETURN TO CONTENTS PAGE" xr:uid="{00000000-0004-0000-5D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rgb="FF00B050"/>
  </sheetPr>
  <dimension ref="A1:F35"/>
  <sheetViews>
    <sheetView workbookViewId="0"/>
  </sheetViews>
  <sheetFormatPr defaultRowHeight="14"/>
  <cols>
    <col min="2" max="6" width="19.08203125" customWidth="1"/>
  </cols>
  <sheetData>
    <row r="1" spans="1:6">
      <c r="A1" s="66" t="s">
        <v>1119</v>
      </c>
    </row>
    <row r="3" spans="1:6" ht="28">
      <c r="B3" s="31" t="s">
        <v>3</v>
      </c>
      <c r="C3" s="31" t="s">
        <v>573</v>
      </c>
      <c r="D3" s="31" t="s">
        <v>574</v>
      </c>
      <c r="E3" s="31" t="s">
        <v>575</v>
      </c>
      <c r="F3" s="31" t="s">
        <v>576</v>
      </c>
    </row>
    <row r="4" spans="1:6">
      <c r="B4" s="20" t="s">
        <v>577</v>
      </c>
      <c r="C4" s="20">
        <v>0</v>
      </c>
      <c r="D4" s="20">
        <v>32</v>
      </c>
      <c r="E4" s="67">
        <v>451950</v>
      </c>
      <c r="F4" s="67">
        <v>14123.4375</v>
      </c>
    </row>
    <row r="5" spans="1:6">
      <c r="B5" s="20" t="s">
        <v>578</v>
      </c>
      <c r="C5" s="20">
        <v>0</v>
      </c>
      <c r="D5" s="20">
        <v>69</v>
      </c>
      <c r="E5" s="67">
        <v>922190</v>
      </c>
      <c r="F5" s="67">
        <v>13365.072463768116</v>
      </c>
    </row>
    <row r="6" spans="1:6">
      <c r="B6" s="20" t="s">
        <v>579</v>
      </c>
      <c r="C6" s="20">
        <v>29</v>
      </c>
      <c r="D6" s="20">
        <v>82</v>
      </c>
      <c r="E6" s="67">
        <v>1579775</v>
      </c>
      <c r="F6" s="67">
        <v>14232.207207207208</v>
      </c>
    </row>
    <row r="7" spans="1:6">
      <c r="B7" s="20" t="s">
        <v>580</v>
      </c>
      <c r="C7" s="20">
        <v>44</v>
      </c>
      <c r="D7" s="20">
        <v>32</v>
      </c>
      <c r="E7" s="67">
        <v>1696996</v>
      </c>
      <c r="F7" s="67">
        <v>22328.894736842107</v>
      </c>
    </row>
    <row r="8" spans="1:6">
      <c r="B8" s="20" t="s">
        <v>581</v>
      </c>
      <c r="C8" s="20">
        <v>70</v>
      </c>
      <c r="D8" s="20">
        <v>13</v>
      </c>
      <c r="E8" s="67">
        <v>3239625</v>
      </c>
      <c r="F8" s="67">
        <v>39031.626506024098</v>
      </c>
    </row>
    <row r="9" spans="1:6">
      <c r="B9" s="20" t="s">
        <v>582</v>
      </c>
      <c r="C9" s="20">
        <v>44</v>
      </c>
      <c r="D9" s="20">
        <v>46</v>
      </c>
      <c r="E9" s="67">
        <v>2319345.7999999998</v>
      </c>
      <c r="F9" s="67">
        <v>25770.508888888886</v>
      </c>
    </row>
    <row r="10" spans="1:6">
      <c r="B10" s="20" t="s">
        <v>583</v>
      </c>
      <c r="C10" s="20">
        <v>101</v>
      </c>
      <c r="D10" s="20">
        <v>123</v>
      </c>
      <c r="E10" s="67">
        <v>5815321</v>
      </c>
      <c r="F10" s="67">
        <v>25961.254464285714</v>
      </c>
    </row>
    <row r="11" spans="1:6">
      <c r="B11" s="20" t="s">
        <v>584</v>
      </c>
      <c r="C11" s="20">
        <v>20</v>
      </c>
      <c r="D11" s="20">
        <v>78</v>
      </c>
      <c r="E11" s="67">
        <v>2167881</v>
      </c>
      <c r="F11" s="67">
        <v>22121.234693877552</v>
      </c>
    </row>
    <row r="12" spans="1:6">
      <c r="B12" s="20" t="s">
        <v>560</v>
      </c>
      <c r="C12" s="20">
        <v>108</v>
      </c>
      <c r="D12" s="20">
        <v>57</v>
      </c>
      <c r="E12" s="67">
        <v>5792870</v>
      </c>
      <c r="F12" s="67">
        <v>35108.303030303032</v>
      </c>
    </row>
    <row r="13" spans="1:6">
      <c r="B13" s="20" t="s">
        <v>561</v>
      </c>
      <c r="C13" s="20">
        <v>78</v>
      </c>
      <c r="D13" s="20">
        <v>19</v>
      </c>
      <c r="E13" s="67">
        <v>3247457.3</v>
      </c>
      <c r="F13" s="67">
        <v>33478.941237113402</v>
      </c>
    </row>
    <row r="14" spans="1:6">
      <c r="B14" s="20" t="s">
        <v>562</v>
      </c>
      <c r="C14" s="20">
        <v>30</v>
      </c>
      <c r="D14" s="20">
        <v>26</v>
      </c>
      <c r="E14" s="67">
        <v>1605279</v>
      </c>
      <c r="F14" s="67">
        <v>28665.696428571428</v>
      </c>
    </row>
    <row r="15" spans="1:6">
      <c r="B15" s="20" t="s">
        <v>563</v>
      </c>
      <c r="C15" s="20">
        <v>86</v>
      </c>
      <c r="D15" s="20">
        <v>12</v>
      </c>
      <c r="E15" s="67">
        <v>3297678.77</v>
      </c>
      <c r="F15" s="67">
        <v>33649.783367346936</v>
      </c>
    </row>
    <row r="16" spans="1:6">
      <c r="B16" s="20" t="s">
        <v>564</v>
      </c>
      <c r="C16" s="20">
        <v>41</v>
      </c>
      <c r="D16" s="20">
        <v>12</v>
      </c>
      <c r="E16" s="67">
        <v>1291771.3500000001</v>
      </c>
      <c r="F16" s="67">
        <v>24373.044339622644</v>
      </c>
    </row>
    <row r="17" spans="2:6">
      <c r="B17" s="20" t="s">
        <v>565</v>
      </c>
      <c r="C17" s="20">
        <v>38</v>
      </c>
      <c r="D17" s="20">
        <v>14</v>
      </c>
      <c r="E17" s="67">
        <v>1235569</v>
      </c>
      <c r="F17" s="67">
        <v>23760.942307692309</v>
      </c>
    </row>
    <row r="18" spans="2:6">
      <c r="B18" s="20" t="s">
        <v>566</v>
      </c>
      <c r="C18" s="20">
        <v>72</v>
      </c>
      <c r="D18" s="20">
        <v>14</v>
      </c>
      <c r="E18" s="67">
        <v>2075955</v>
      </c>
      <c r="F18" s="67">
        <v>24139.011627906977</v>
      </c>
    </row>
    <row r="19" spans="2:6">
      <c r="B19" s="20" t="s">
        <v>567</v>
      </c>
      <c r="C19" s="20">
        <v>9</v>
      </c>
      <c r="D19" s="20">
        <v>14</v>
      </c>
      <c r="E19" s="67">
        <v>625617</v>
      </c>
      <c r="F19" s="67">
        <v>27200.739130434784</v>
      </c>
    </row>
    <row r="20" spans="2:6">
      <c r="B20" s="20" t="s">
        <v>746</v>
      </c>
      <c r="C20" s="20">
        <v>29</v>
      </c>
      <c r="D20" s="20">
        <v>28</v>
      </c>
      <c r="E20" s="67">
        <v>1830602</v>
      </c>
      <c r="F20" s="67">
        <v>32115.824561403508</v>
      </c>
    </row>
    <row r="21" spans="2:6">
      <c r="B21" s="209" t="s">
        <v>747</v>
      </c>
      <c r="C21" s="17">
        <v>13</v>
      </c>
      <c r="D21" s="17">
        <v>21</v>
      </c>
      <c r="E21" s="210">
        <v>1001408</v>
      </c>
      <c r="F21" s="210">
        <v>29453</v>
      </c>
    </row>
    <row r="22" spans="2:6">
      <c r="B22" s="294" t="s">
        <v>865</v>
      </c>
      <c r="C22" s="295">
        <v>12</v>
      </c>
      <c r="D22" s="295">
        <v>17</v>
      </c>
      <c r="E22" s="296">
        <v>804954</v>
      </c>
      <c r="F22" s="297">
        <v>27757</v>
      </c>
    </row>
    <row r="23" spans="2:6">
      <c r="B23" s="20" t="s">
        <v>858</v>
      </c>
      <c r="C23" s="20">
        <v>19</v>
      </c>
      <c r="D23" s="20">
        <v>12</v>
      </c>
      <c r="E23" s="67">
        <v>847370</v>
      </c>
      <c r="F23" s="67">
        <v>27335</v>
      </c>
    </row>
    <row r="24" spans="2:6">
      <c r="B24" s="209" t="s">
        <v>865</v>
      </c>
      <c r="C24" s="20">
        <v>19</v>
      </c>
      <c r="D24" s="20">
        <v>6</v>
      </c>
      <c r="E24" s="67">
        <v>765444</v>
      </c>
      <c r="F24" s="67">
        <v>30618</v>
      </c>
    </row>
    <row r="25" spans="2:6">
      <c r="B25" s="209" t="s">
        <v>944</v>
      </c>
      <c r="C25" s="20">
        <v>9</v>
      </c>
      <c r="D25" s="20">
        <v>11</v>
      </c>
      <c r="E25" s="67">
        <v>648689</v>
      </c>
      <c r="F25" s="67">
        <v>32434.45</v>
      </c>
    </row>
    <row r="26" spans="2:6">
      <c r="B26" s="209" t="s">
        <v>1001</v>
      </c>
      <c r="C26" s="20">
        <v>5</v>
      </c>
      <c r="D26" s="20">
        <v>7</v>
      </c>
      <c r="E26" s="67">
        <v>331730</v>
      </c>
      <c r="F26" s="67">
        <v>27644</v>
      </c>
    </row>
    <row r="27" spans="2:6">
      <c r="B27" s="209" t="s">
        <v>1031</v>
      </c>
      <c r="C27" s="20">
        <v>24</v>
      </c>
      <c r="D27" s="20">
        <v>2</v>
      </c>
      <c r="E27" s="67">
        <v>905117</v>
      </c>
      <c r="F27" s="67">
        <v>34812</v>
      </c>
    </row>
    <row r="28" spans="2:6">
      <c r="B28" s="353"/>
      <c r="E28" s="354"/>
      <c r="F28" s="354"/>
    </row>
    <row r="29" spans="2:6">
      <c r="B29" s="5" t="s">
        <v>687</v>
      </c>
    </row>
    <row r="31" spans="2:6">
      <c r="B31" s="87" t="s">
        <v>697</v>
      </c>
    </row>
    <row r="32" spans="2:6">
      <c r="B32" s="87" t="s">
        <v>698</v>
      </c>
    </row>
    <row r="33" spans="2:3">
      <c r="B33" t="s">
        <v>696</v>
      </c>
    </row>
    <row r="34" spans="2:3" ht="14.5" thickBot="1"/>
    <row r="35" spans="2:3" ht="14.5" thickBot="1">
      <c r="B35" s="368" t="s">
        <v>703</v>
      </c>
      <c r="C35" s="369"/>
    </row>
  </sheetData>
  <mergeCells count="1">
    <mergeCell ref="B35:C35"/>
  </mergeCells>
  <hyperlinks>
    <hyperlink ref="B35" location="CONTENTS!A1" display="RETURN TO CONTENTS PAGE" xr:uid="{00000000-0004-0000-5E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rgb="FF00B050"/>
  </sheetPr>
  <dimension ref="A1:E25"/>
  <sheetViews>
    <sheetView workbookViewId="0">
      <selection activeCell="D27" sqref="D27"/>
    </sheetView>
  </sheetViews>
  <sheetFormatPr defaultRowHeight="14"/>
  <cols>
    <col min="2" max="5" width="16.1640625" customWidth="1"/>
  </cols>
  <sheetData>
    <row r="1" spans="1:5">
      <c r="A1" s="66" t="s">
        <v>910</v>
      </c>
    </row>
    <row r="2" spans="1:5">
      <c r="B2" s="12"/>
      <c r="C2" s="12"/>
      <c r="D2" s="12"/>
      <c r="E2" s="12"/>
    </row>
    <row r="3" spans="1:5" s="13" customFormat="1" ht="28">
      <c r="B3" s="31" t="s">
        <v>3</v>
      </c>
      <c r="C3" s="31" t="s">
        <v>585</v>
      </c>
      <c r="D3" s="31" t="s">
        <v>586</v>
      </c>
      <c r="E3" s="31" t="s">
        <v>587</v>
      </c>
    </row>
    <row r="4" spans="1:5">
      <c r="B4" s="20" t="s">
        <v>582</v>
      </c>
      <c r="C4" s="40">
        <v>0.36499999999999999</v>
      </c>
      <c r="D4" s="40">
        <v>6.6000000000000003E-2</v>
      </c>
      <c r="E4" s="40">
        <v>0.624</v>
      </c>
    </row>
    <row r="5" spans="1:5">
      <c r="B5" s="20" t="s">
        <v>583</v>
      </c>
      <c r="C5" s="40">
        <v>0.64400000000000002</v>
      </c>
      <c r="D5" s="40">
        <v>7.5999999999999998E-2</v>
      </c>
      <c r="E5" s="40">
        <v>0.64600000000000002</v>
      </c>
    </row>
    <row r="6" spans="1:5">
      <c r="B6" s="20" t="s">
        <v>584</v>
      </c>
      <c r="C6" s="40">
        <v>0.504</v>
      </c>
      <c r="D6" s="40">
        <v>0.109</v>
      </c>
      <c r="E6" s="40">
        <v>0.68500000000000005</v>
      </c>
    </row>
    <row r="7" spans="1:5">
      <c r="B7" s="20" t="s">
        <v>560</v>
      </c>
      <c r="C7" s="40">
        <v>0.45500000000000002</v>
      </c>
      <c r="D7" s="40">
        <v>0.10100000000000001</v>
      </c>
      <c r="E7" s="40">
        <v>0.70299999999999996</v>
      </c>
    </row>
    <row r="8" spans="1:5">
      <c r="B8" s="20" t="s">
        <v>561</v>
      </c>
      <c r="C8" s="40">
        <v>0.4</v>
      </c>
      <c r="D8" s="40">
        <v>0.19</v>
      </c>
      <c r="E8" s="40">
        <v>0.70799999999999996</v>
      </c>
    </row>
    <row r="9" spans="1:5">
      <c r="B9" s="20" t="s">
        <v>562</v>
      </c>
      <c r="C9" s="40">
        <v>0.40300000000000002</v>
      </c>
      <c r="D9" s="40">
        <v>0.17599999999999999</v>
      </c>
      <c r="E9" s="40">
        <v>0.70199999999999996</v>
      </c>
    </row>
    <row r="10" spans="1:5">
      <c r="B10" s="20" t="s">
        <v>563</v>
      </c>
      <c r="C10" s="40">
        <v>0.42</v>
      </c>
      <c r="D10" s="40">
        <v>0.193</v>
      </c>
      <c r="E10" s="40">
        <v>0.68300000000000005</v>
      </c>
    </row>
    <row r="11" spans="1:5">
      <c r="B11" s="20" t="s">
        <v>564</v>
      </c>
      <c r="C11" s="40">
        <v>0.42599999999999999</v>
      </c>
      <c r="D11" s="40">
        <v>0.19800000000000001</v>
      </c>
      <c r="E11" s="40">
        <v>0.66700000000000004</v>
      </c>
    </row>
    <row r="12" spans="1:5">
      <c r="B12" s="20" t="s">
        <v>565</v>
      </c>
      <c r="C12" s="40">
        <v>0.40300000000000002</v>
      </c>
      <c r="D12" s="40">
        <v>0.26200000000000001</v>
      </c>
      <c r="E12" s="40">
        <v>0.61199999999999999</v>
      </c>
    </row>
    <row r="13" spans="1:5">
      <c r="B13" s="20" t="s">
        <v>566</v>
      </c>
      <c r="C13" s="40">
        <v>0.40500000000000003</v>
      </c>
      <c r="D13" s="40">
        <v>0.25700000000000001</v>
      </c>
      <c r="E13" s="40">
        <v>0.60299999999999998</v>
      </c>
    </row>
    <row r="14" spans="1:5">
      <c r="B14" s="20" t="s">
        <v>567</v>
      </c>
      <c r="C14" s="40">
        <v>0.36499999999999999</v>
      </c>
      <c r="D14" s="40">
        <v>0.32400000000000001</v>
      </c>
      <c r="E14" s="40">
        <v>0.61</v>
      </c>
    </row>
    <row r="15" spans="1:5">
      <c r="B15" s="20" t="s">
        <v>746</v>
      </c>
      <c r="C15" s="40">
        <v>0.39</v>
      </c>
      <c r="D15" s="40">
        <v>0.312</v>
      </c>
      <c r="E15" s="40">
        <v>0.628</v>
      </c>
    </row>
    <row r="16" spans="1:5">
      <c r="B16" s="20" t="s">
        <v>747</v>
      </c>
      <c r="C16" s="40">
        <v>0.39</v>
      </c>
      <c r="D16" s="40">
        <v>0.31</v>
      </c>
      <c r="E16" s="40">
        <v>0.64</v>
      </c>
    </row>
    <row r="17" spans="2:5">
      <c r="B17" s="20" t="s">
        <v>753</v>
      </c>
      <c r="C17" s="40">
        <v>0.30399999999999999</v>
      </c>
      <c r="D17" s="40">
        <v>0.246</v>
      </c>
      <c r="E17" s="40">
        <v>0.6</v>
      </c>
    </row>
    <row r="18" spans="2:5">
      <c r="B18" s="20" t="s">
        <v>858</v>
      </c>
      <c r="C18" s="40">
        <v>0.38</v>
      </c>
      <c r="D18" s="40">
        <v>0.37</v>
      </c>
      <c r="E18" s="40">
        <v>0.77</v>
      </c>
    </row>
    <row r="19" spans="2:5">
      <c r="B19" s="20" t="s">
        <v>865</v>
      </c>
      <c r="C19" s="40">
        <v>0.28000000000000003</v>
      </c>
      <c r="D19" s="40">
        <v>0.35</v>
      </c>
      <c r="E19" s="40">
        <v>0.71</v>
      </c>
    </row>
    <row r="20" spans="2:5">
      <c r="B20" s="20" t="s">
        <v>944</v>
      </c>
      <c r="C20" s="40">
        <v>0.27</v>
      </c>
      <c r="D20" s="40">
        <v>0.4</v>
      </c>
      <c r="E20" s="40">
        <v>0.65</v>
      </c>
    </row>
    <row r="21" spans="2:5">
      <c r="B21" s="20" t="s">
        <v>1001</v>
      </c>
      <c r="C21" s="40">
        <v>0.2636</v>
      </c>
      <c r="D21" s="40">
        <v>0.43180000000000002</v>
      </c>
      <c r="E21" s="40">
        <v>0.71360000000000001</v>
      </c>
    </row>
    <row r="22" spans="2:5">
      <c r="C22" s="14"/>
      <c r="D22" s="14"/>
      <c r="E22" s="14"/>
    </row>
    <row r="23" spans="2:5">
      <c r="B23" s="5" t="s">
        <v>687</v>
      </c>
    </row>
    <row r="24" spans="2:5" ht="14.5" thickBot="1"/>
    <row r="25" spans="2:5" ht="14.5" thickBot="1">
      <c r="B25" s="368" t="s">
        <v>703</v>
      </c>
      <c r="C25" s="369"/>
    </row>
  </sheetData>
  <mergeCells count="1">
    <mergeCell ref="B25:C25"/>
  </mergeCells>
  <hyperlinks>
    <hyperlink ref="B25" location="CONTENTS!A1" display="RETURN TO CONTENTS PAGE" xr:uid="{00000000-0004-0000-5F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B050"/>
  </sheetPr>
  <dimension ref="A1:P11"/>
  <sheetViews>
    <sheetView workbookViewId="0"/>
  </sheetViews>
  <sheetFormatPr defaultRowHeight="14"/>
  <cols>
    <col min="2" max="2" width="15.58203125" customWidth="1"/>
    <col min="3" max="3" width="15" customWidth="1"/>
    <col min="4" max="4" width="15.5" customWidth="1"/>
    <col min="5" max="5" width="16.58203125" customWidth="1"/>
    <col min="6" max="6" width="15.33203125" customWidth="1"/>
    <col min="7" max="7" width="15.6640625" customWidth="1"/>
    <col min="8" max="8" width="15" customWidth="1"/>
    <col min="9" max="9" width="14.58203125" customWidth="1"/>
    <col min="10" max="10" width="13.83203125" customWidth="1"/>
    <col min="11" max="11" width="11" customWidth="1"/>
    <col min="12" max="14" width="10.4140625" customWidth="1"/>
    <col min="15" max="15" width="9.83203125" customWidth="1"/>
  </cols>
  <sheetData>
    <row r="1" spans="1:16">
      <c r="A1" s="66" t="s">
        <v>1120</v>
      </c>
    </row>
    <row r="3" spans="1:16">
      <c r="B3" s="134"/>
      <c r="C3" s="134" t="s">
        <v>59</v>
      </c>
      <c r="D3" s="134" t="s">
        <v>60</v>
      </c>
      <c r="E3" s="134" t="s">
        <v>61</v>
      </c>
      <c r="F3" s="134" t="s">
        <v>62</v>
      </c>
      <c r="G3" s="134" t="s">
        <v>82</v>
      </c>
      <c r="H3" s="134" t="s">
        <v>182</v>
      </c>
      <c r="I3" s="134" t="s">
        <v>719</v>
      </c>
      <c r="J3" s="134" t="s">
        <v>720</v>
      </c>
      <c r="K3" s="236">
        <v>2018</v>
      </c>
      <c r="L3" s="21">
        <v>2019</v>
      </c>
      <c r="M3" s="236" t="s">
        <v>864</v>
      </c>
      <c r="N3" s="236" t="s">
        <v>925</v>
      </c>
      <c r="O3" s="236">
        <v>2022</v>
      </c>
      <c r="P3" s="236">
        <v>2023</v>
      </c>
    </row>
    <row r="4" spans="1:16">
      <c r="B4" s="211" t="s">
        <v>588</v>
      </c>
      <c r="C4" s="42">
        <v>93195</v>
      </c>
      <c r="D4" s="42">
        <v>85434</v>
      </c>
      <c r="E4" s="93">
        <v>80666</v>
      </c>
      <c r="F4" s="93">
        <v>86711</v>
      </c>
      <c r="G4" s="42">
        <v>74379</v>
      </c>
      <c r="H4" s="138">
        <v>76303</v>
      </c>
      <c r="I4" s="138">
        <v>80943</v>
      </c>
      <c r="J4" s="23">
        <v>80189</v>
      </c>
      <c r="K4" s="23">
        <v>81405</v>
      </c>
      <c r="L4" s="23">
        <v>77519</v>
      </c>
      <c r="M4" s="202">
        <v>76588</v>
      </c>
      <c r="N4" s="202">
        <v>75074</v>
      </c>
      <c r="O4" s="202">
        <v>62536</v>
      </c>
      <c r="P4" s="202">
        <v>72567</v>
      </c>
    </row>
    <row r="5" spans="1:16">
      <c r="B5" s="211" t="s">
        <v>589</v>
      </c>
      <c r="C5" s="42">
        <v>9564</v>
      </c>
      <c r="D5" s="42">
        <v>8492</v>
      </c>
      <c r="E5" s="212">
        <v>5400</v>
      </c>
      <c r="F5" s="212">
        <v>3748</v>
      </c>
      <c r="G5" s="42">
        <v>1968</v>
      </c>
      <c r="H5" s="138">
        <v>2680</v>
      </c>
      <c r="I5" s="138">
        <v>2598</v>
      </c>
      <c r="J5" s="23">
        <v>2373</v>
      </c>
      <c r="K5" s="23">
        <v>1846</v>
      </c>
      <c r="L5" s="23">
        <v>2630</v>
      </c>
      <c r="M5" s="202">
        <v>2511</v>
      </c>
      <c r="N5" s="202">
        <v>1802</v>
      </c>
      <c r="O5" s="202">
        <v>2355</v>
      </c>
      <c r="P5" s="202">
        <v>3879</v>
      </c>
    </row>
    <row r="6" spans="1:16">
      <c r="B6" s="211" t="s">
        <v>590</v>
      </c>
      <c r="C6" s="42">
        <v>16568</v>
      </c>
      <c r="D6" s="42">
        <v>15275</v>
      </c>
      <c r="E6" s="93">
        <v>11834</v>
      </c>
      <c r="F6" s="93">
        <v>10472</v>
      </c>
      <c r="G6" s="42">
        <v>9409</v>
      </c>
      <c r="H6" s="138">
        <v>9087</v>
      </c>
      <c r="I6" s="138">
        <v>7359</v>
      </c>
      <c r="J6" s="23">
        <v>9397</v>
      </c>
      <c r="K6" s="23">
        <v>6613</v>
      </c>
      <c r="L6" s="23">
        <v>11841</v>
      </c>
      <c r="M6" s="202">
        <v>10923</v>
      </c>
      <c r="N6" s="202">
        <v>11382</v>
      </c>
      <c r="O6" s="202">
        <v>9407</v>
      </c>
      <c r="P6" s="202">
        <v>6581</v>
      </c>
    </row>
    <row r="7" spans="1:16">
      <c r="B7" s="211" t="s">
        <v>748</v>
      </c>
      <c r="C7" s="42">
        <v>35750</v>
      </c>
      <c r="D7" s="42">
        <v>33585</v>
      </c>
      <c r="E7" s="42">
        <v>31917</v>
      </c>
      <c r="F7" s="42">
        <v>28285</v>
      </c>
      <c r="G7" s="42">
        <v>38717</v>
      </c>
      <c r="H7" s="42">
        <v>42777</v>
      </c>
      <c r="I7" s="138">
        <v>38833</v>
      </c>
      <c r="J7" s="23">
        <v>30885</v>
      </c>
      <c r="K7" s="23">
        <v>26157</v>
      </c>
      <c r="L7" s="23">
        <v>27984</v>
      </c>
      <c r="M7" s="202">
        <v>30024</v>
      </c>
      <c r="N7" s="202">
        <v>31603</v>
      </c>
      <c r="O7" s="202">
        <v>29725</v>
      </c>
      <c r="P7" s="202">
        <v>35438</v>
      </c>
    </row>
    <row r="9" spans="1:16">
      <c r="B9" s="5" t="s">
        <v>687</v>
      </c>
    </row>
    <row r="10" spans="1:16" ht="14.5" thickBot="1"/>
    <row r="11" spans="1:16" ht="14.5" thickBot="1">
      <c r="B11" s="368" t="s">
        <v>703</v>
      </c>
      <c r="C11" s="369"/>
    </row>
  </sheetData>
  <mergeCells count="1">
    <mergeCell ref="B11:C11"/>
  </mergeCells>
  <hyperlinks>
    <hyperlink ref="B11" location="CONTENTS!A1" display="RETURN TO CONTENTS PAGE" xr:uid="{00000000-0004-0000-60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rgb="FF00B050"/>
  </sheetPr>
  <dimension ref="A1:C26"/>
  <sheetViews>
    <sheetView workbookViewId="0"/>
  </sheetViews>
  <sheetFormatPr defaultRowHeight="14"/>
  <cols>
    <col min="2" max="3" width="17.33203125" customWidth="1"/>
  </cols>
  <sheetData>
    <row r="1" spans="1:3">
      <c r="A1" s="66" t="s">
        <v>1121</v>
      </c>
    </row>
    <row r="3" spans="1:3">
      <c r="B3" s="20"/>
      <c r="C3" s="21" t="s">
        <v>591</v>
      </c>
    </row>
    <row r="4" spans="1:3">
      <c r="B4" s="20">
        <v>2005</v>
      </c>
      <c r="C4" s="46">
        <v>379.2</v>
      </c>
    </row>
    <row r="5" spans="1:3">
      <c r="B5" s="20">
        <v>2006</v>
      </c>
      <c r="C5" s="46">
        <v>379.2</v>
      </c>
    </row>
    <row r="6" spans="1:3">
      <c r="B6" s="20">
        <v>2007</v>
      </c>
      <c r="C6" s="46">
        <v>382.7</v>
      </c>
    </row>
    <row r="7" spans="1:3">
      <c r="B7" s="20">
        <v>2008</v>
      </c>
      <c r="C7" s="46">
        <v>391.8</v>
      </c>
    </row>
    <row r="8" spans="1:3">
      <c r="B8" s="20">
        <v>2009</v>
      </c>
      <c r="C8" s="46">
        <v>387.4</v>
      </c>
    </row>
    <row r="9" spans="1:3">
      <c r="B9" s="20">
        <v>2010</v>
      </c>
      <c r="C9" s="46">
        <v>382.8</v>
      </c>
    </row>
    <row r="10" spans="1:3">
      <c r="B10" s="20">
        <v>2011</v>
      </c>
      <c r="C10" s="46">
        <v>386</v>
      </c>
    </row>
    <row r="11" spans="1:3">
      <c r="B11" s="20">
        <v>2012</v>
      </c>
      <c r="C11" s="46">
        <v>373.32</v>
      </c>
    </row>
    <row r="12" spans="1:3">
      <c r="B12" s="20">
        <v>2013</v>
      </c>
      <c r="C12" s="46">
        <v>369.73099999999999</v>
      </c>
    </row>
    <row r="13" spans="1:3">
      <c r="B13" s="20">
        <v>2014</v>
      </c>
      <c r="C13" s="46">
        <v>379.4</v>
      </c>
    </row>
    <row r="14" spans="1:3">
      <c r="B14" s="20">
        <v>2015</v>
      </c>
      <c r="C14" s="46">
        <v>365.9</v>
      </c>
    </row>
    <row r="15" spans="1:3">
      <c r="B15" s="127">
        <v>2016</v>
      </c>
      <c r="C15" s="128">
        <v>364.4</v>
      </c>
    </row>
    <row r="16" spans="1:3">
      <c r="B16" s="127">
        <v>2017</v>
      </c>
      <c r="C16" s="128">
        <v>359.8</v>
      </c>
    </row>
    <row r="17" spans="2:3">
      <c r="B17" s="127">
        <v>2018</v>
      </c>
      <c r="C17" s="128">
        <v>363.4</v>
      </c>
    </row>
    <row r="18" spans="2:3">
      <c r="B18" s="127">
        <v>2019</v>
      </c>
      <c r="C18" s="128">
        <v>362.1</v>
      </c>
    </row>
    <row r="19" spans="2:3">
      <c r="B19" s="127">
        <v>2020</v>
      </c>
      <c r="C19" s="128">
        <v>354</v>
      </c>
    </row>
    <row r="20" spans="2:3">
      <c r="B20" s="127">
        <v>2021</v>
      </c>
      <c r="C20" s="128">
        <v>352.8</v>
      </c>
    </row>
    <row r="21" spans="2:3">
      <c r="B21" s="127">
        <v>2022</v>
      </c>
      <c r="C21" s="128">
        <v>349.3</v>
      </c>
    </row>
    <row r="22" spans="2:3">
      <c r="B22" s="127">
        <v>2023</v>
      </c>
      <c r="C22" s="128">
        <v>343.6</v>
      </c>
    </row>
    <row r="23" spans="2:3">
      <c r="B23" s="318"/>
      <c r="C23" s="319"/>
    </row>
    <row r="24" spans="2:3">
      <c r="B24" s="76" t="s">
        <v>691</v>
      </c>
    </row>
    <row r="25" spans="2:3" ht="14.5" thickBot="1"/>
    <row r="26" spans="2:3" ht="14.5" thickBot="1">
      <c r="B26" s="368" t="s">
        <v>703</v>
      </c>
      <c r="C26" s="369"/>
    </row>
  </sheetData>
  <mergeCells count="1">
    <mergeCell ref="B26:C26"/>
  </mergeCells>
  <hyperlinks>
    <hyperlink ref="B26" location="CONTENTS!A1" display="RETURN TO CONTENTS PAGE" xr:uid="{00000000-0004-0000-61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rgb="FF00B050"/>
  </sheetPr>
  <dimension ref="A1:F20"/>
  <sheetViews>
    <sheetView workbookViewId="0"/>
  </sheetViews>
  <sheetFormatPr defaultRowHeight="14"/>
  <cols>
    <col min="2" max="5" width="14.58203125" customWidth="1"/>
    <col min="6" max="6" width="11.83203125" customWidth="1"/>
  </cols>
  <sheetData>
    <row r="1" spans="1:6">
      <c r="A1" s="66" t="s">
        <v>1122</v>
      </c>
    </row>
    <row r="3" spans="1:6">
      <c r="B3" s="64" t="s">
        <v>3</v>
      </c>
      <c r="C3" s="64" t="s">
        <v>592</v>
      </c>
      <c r="D3" s="64" t="s">
        <v>593</v>
      </c>
      <c r="E3" s="64" t="s">
        <v>594</v>
      </c>
      <c r="F3" s="64" t="s">
        <v>752</v>
      </c>
    </row>
    <row r="4" spans="1:6">
      <c r="B4" s="20">
        <v>2011</v>
      </c>
      <c r="C4" s="20">
        <v>345</v>
      </c>
      <c r="D4" s="20">
        <v>28</v>
      </c>
      <c r="E4" s="20">
        <v>53</v>
      </c>
      <c r="F4" s="20">
        <v>3</v>
      </c>
    </row>
    <row r="5" spans="1:6">
      <c r="B5" s="20">
        <v>2012</v>
      </c>
      <c r="C5" s="20">
        <v>204</v>
      </c>
      <c r="D5" s="20">
        <v>31</v>
      </c>
      <c r="E5" s="20">
        <v>190</v>
      </c>
      <c r="F5" s="20">
        <v>3</v>
      </c>
    </row>
    <row r="6" spans="1:6">
      <c r="B6" s="20">
        <v>2013</v>
      </c>
      <c r="C6" s="20">
        <v>338</v>
      </c>
      <c r="D6" s="20">
        <v>28</v>
      </c>
      <c r="E6" s="20">
        <v>58</v>
      </c>
      <c r="F6" s="20">
        <v>2</v>
      </c>
    </row>
    <row r="7" spans="1:6">
      <c r="B7" s="20">
        <v>2014</v>
      </c>
      <c r="C7" s="20">
        <v>346</v>
      </c>
      <c r="D7" s="20">
        <v>26</v>
      </c>
      <c r="E7" s="20">
        <v>42</v>
      </c>
      <c r="F7" s="20">
        <v>0</v>
      </c>
    </row>
    <row r="8" spans="1:6">
      <c r="B8" s="20">
        <v>2015</v>
      </c>
      <c r="C8" s="20">
        <v>320</v>
      </c>
      <c r="D8" s="20">
        <v>28</v>
      </c>
      <c r="E8" s="20">
        <v>63</v>
      </c>
      <c r="F8" s="20">
        <v>1</v>
      </c>
    </row>
    <row r="9" spans="1:6">
      <c r="B9" s="20">
        <v>2016</v>
      </c>
      <c r="C9" s="17">
        <v>355</v>
      </c>
      <c r="D9" s="17">
        <v>28</v>
      </c>
      <c r="E9" s="17">
        <v>27</v>
      </c>
      <c r="F9" s="17">
        <v>1</v>
      </c>
    </row>
    <row r="10" spans="1:6">
      <c r="B10" s="20">
        <v>2017</v>
      </c>
      <c r="C10" s="17">
        <v>341</v>
      </c>
      <c r="D10" s="17">
        <v>29</v>
      </c>
      <c r="E10" s="17">
        <v>34</v>
      </c>
      <c r="F10" s="17">
        <v>1</v>
      </c>
    </row>
    <row r="11" spans="1:6">
      <c r="B11" s="20">
        <v>2018</v>
      </c>
      <c r="C11" s="17">
        <v>326</v>
      </c>
      <c r="D11" s="17">
        <v>28</v>
      </c>
      <c r="E11" s="17">
        <v>53</v>
      </c>
      <c r="F11" s="17">
        <v>1</v>
      </c>
    </row>
    <row r="12" spans="1:6">
      <c r="B12" s="20">
        <v>2019</v>
      </c>
      <c r="C12" s="20">
        <v>351</v>
      </c>
      <c r="D12" s="20">
        <v>31</v>
      </c>
      <c r="E12" s="20">
        <v>28</v>
      </c>
      <c r="F12" s="17">
        <v>0</v>
      </c>
    </row>
    <row r="13" spans="1:6">
      <c r="B13" s="20">
        <v>2020</v>
      </c>
      <c r="C13" s="20">
        <v>345</v>
      </c>
      <c r="D13" s="20">
        <v>29</v>
      </c>
      <c r="E13" s="20">
        <v>29</v>
      </c>
      <c r="F13" s="17">
        <v>0.2</v>
      </c>
    </row>
    <row r="14" spans="1:6">
      <c r="B14" s="20">
        <v>2021</v>
      </c>
      <c r="C14" s="20">
        <v>225</v>
      </c>
      <c r="D14" s="20">
        <v>22</v>
      </c>
      <c r="E14" s="20">
        <v>151</v>
      </c>
      <c r="F14" s="17">
        <v>3</v>
      </c>
    </row>
    <row r="15" spans="1:6">
      <c r="B15" s="20">
        <v>2022</v>
      </c>
      <c r="C15" s="20">
        <v>319</v>
      </c>
      <c r="D15" s="20">
        <v>28</v>
      </c>
      <c r="E15" s="20">
        <v>48</v>
      </c>
      <c r="F15" s="17">
        <v>2</v>
      </c>
    </row>
    <row r="16" spans="1:6">
      <c r="B16" s="20">
        <v>2023</v>
      </c>
      <c r="C16" s="20">
        <v>322</v>
      </c>
      <c r="D16" s="20">
        <v>25</v>
      </c>
      <c r="E16" s="20">
        <v>42</v>
      </c>
      <c r="F16" s="17">
        <v>1</v>
      </c>
    </row>
    <row r="17" spans="2:6">
      <c r="F17" s="5"/>
    </row>
    <row r="18" spans="2:6">
      <c r="B18" s="76" t="s">
        <v>691</v>
      </c>
    </row>
    <row r="19" spans="2:6" ht="14.5" thickBot="1"/>
    <row r="20" spans="2:6" ht="14.5" thickBot="1">
      <c r="B20" s="368" t="s">
        <v>703</v>
      </c>
      <c r="C20" s="369"/>
    </row>
  </sheetData>
  <mergeCells count="1">
    <mergeCell ref="B20:C20"/>
  </mergeCells>
  <hyperlinks>
    <hyperlink ref="B20" location="CONTENTS!A1" display="RETURN TO CONTENTS PAGE" xr:uid="{00000000-0004-0000-6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109</vt:i4>
      </vt:variant>
    </vt:vector>
  </HeadingPairs>
  <TitlesOfParts>
    <vt:vector size="109" baseType="lpstr">
      <vt:lpstr>CONTENTS</vt:lpstr>
      <vt:lpstr>Table 1</vt:lpstr>
      <vt:lpstr>Table 2</vt:lpstr>
      <vt:lpstr>Figure 1</vt:lpstr>
      <vt:lpstr>Figure 2</vt:lpstr>
      <vt:lpstr>Table 5 </vt:lpstr>
      <vt:lpstr>Figure 3</vt:lpstr>
      <vt:lpstr>Figure 4</vt:lpstr>
      <vt:lpstr>Figure 5</vt:lpstr>
      <vt:lpstr>Figure 6</vt:lpstr>
      <vt:lpstr>Figure 7.</vt:lpstr>
      <vt:lpstr>Table 3</vt:lpstr>
      <vt:lpstr>Figure 7</vt:lpstr>
      <vt:lpstr>Figure 8</vt:lpstr>
      <vt:lpstr>Figure 9</vt:lpstr>
      <vt:lpstr>Table 4</vt:lpstr>
      <vt:lpstr>Table 5</vt:lpstr>
      <vt:lpstr>Table 6</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 Figure 22</vt:lpstr>
      <vt:lpstr>Figure 23</vt:lpstr>
      <vt:lpstr>Table 7</vt:lpstr>
      <vt:lpstr>Table 8</vt:lpstr>
      <vt:lpstr>Figure 24</vt:lpstr>
      <vt:lpstr>Figure 25</vt:lpstr>
      <vt:lpstr>Figure 26</vt:lpstr>
      <vt:lpstr>Figure 27</vt:lpstr>
      <vt:lpstr>Figure 28</vt:lpstr>
      <vt:lpstr>Figure 29</vt:lpstr>
      <vt:lpstr> Table 9</vt:lpstr>
      <vt:lpstr>Table 10</vt:lpstr>
      <vt:lpstr> Table 11</vt:lpstr>
      <vt:lpstr>Figure 31</vt:lpstr>
      <vt:lpstr>Figure 32</vt:lpstr>
      <vt:lpstr>Figure 33</vt:lpstr>
      <vt:lpstr>Figure 34</vt:lpstr>
      <vt:lpstr>Table 12</vt:lpstr>
      <vt:lpstr>Table 13</vt:lpstr>
      <vt:lpstr>Figure 35</vt:lpstr>
      <vt:lpstr>Figure 36</vt:lpstr>
      <vt:lpstr>Table 14</vt:lpstr>
      <vt:lpstr>Table 15</vt:lpstr>
      <vt:lpstr>Figure 37</vt:lpstr>
      <vt:lpstr>Figure 38</vt:lpstr>
      <vt:lpstr>Figure 39</vt:lpstr>
      <vt:lpstr>Figure 40</vt:lpstr>
      <vt:lpstr>Table 16</vt:lpstr>
      <vt:lpstr>Figure 41</vt:lpstr>
      <vt:lpstr>Figure 42</vt:lpstr>
      <vt:lpstr>Figure 43</vt:lpstr>
      <vt:lpstr>Table 17</vt:lpstr>
      <vt:lpstr>Table 18</vt:lpstr>
      <vt:lpstr>Figure 44</vt:lpstr>
      <vt:lpstr>Figure 45</vt:lpstr>
      <vt:lpstr>Figure 46</vt:lpstr>
      <vt:lpstr>Figure 47</vt:lpstr>
      <vt:lpstr>Figure 48</vt:lpstr>
      <vt:lpstr>Figure 49</vt:lpstr>
      <vt:lpstr>Figure 50</vt:lpstr>
      <vt:lpstr>Figure 51</vt:lpstr>
      <vt:lpstr>Figure 52</vt:lpstr>
      <vt:lpstr>Table 19</vt:lpstr>
      <vt:lpstr>Table 20</vt:lpstr>
      <vt:lpstr>Figure 53</vt:lpstr>
      <vt:lpstr>Figure 54</vt:lpstr>
      <vt:lpstr>Figure 55</vt:lpstr>
      <vt:lpstr>Figure 56</vt:lpstr>
      <vt:lpstr>Figure 57</vt:lpstr>
      <vt:lpstr>Figure 58</vt:lpstr>
      <vt:lpstr>Table 21</vt:lpstr>
      <vt:lpstr>Table 22</vt:lpstr>
      <vt:lpstr>Figure 59</vt:lpstr>
      <vt:lpstr>Figure 60</vt:lpstr>
      <vt:lpstr>Figure 61</vt:lpstr>
      <vt:lpstr>Figure 62</vt:lpstr>
      <vt:lpstr>Figure 63</vt:lpstr>
      <vt:lpstr>Figure 64</vt:lpstr>
      <vt:lpstr>Figure 65</vt:lpstr>
      <vt:lpstr>Figure 66</vt:lpstr>
      <vt:lpstr>Figure 67</vt:lpstr>
      <vt:lpstr>Table 23</vt:lpstr>
      <vt:lpstr>Figure 68</vt:lpstr>
      <vt:lpstr>Figure 69</vt:lpstr>
      <vt:lpstr>Table 24</vt:lpstr>
      <vt:lpstr>Figure 71.</vt:lpstr>
      <vt:lpstr>Figure 70</vt:lpstr>
      <vt:lpstr>Figure 71</vt:lpstr>
      <vt:lpstr>Figure 72</vt:lpstr>
      <vt:lpstr>Figure 73</vt:lpstr>
      <vt:lpstr>Figure 74</vt:lpstr>
      <vt:lpstr>Figure 75</vt:lpstr>
      <vt:lpstr>Figure 76</vt:lpstr>
      <vt:lpstr>Figure 77</vt:lpstr>
      <vt:lpstr>Figure 78</vt:lpstr>
      <vt:lpstr>Figure 79</vt:lpstr>
      <vt:lpstr>Figure 80.</vt:lpstr>
      <vt:lpstr>Figure 80</vt:lpstr>
      <vt:lpstr>Figure 81</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Adam</dc:creator>
  <cp:lastModifiedBy>Michael Josem</cp:lastModifiedBy>
  <cp:lastPrinted>2019-05-24T11:31:41Z</cp:lastPrinted>
  <dcterms:created xsi:type="dcterms:W3CDTF">2015-01-07T14:26:07Z</dcterms:created>
  <dcterms:modified xsi:type="dcterms:W3CDTF">2025-06-19T12:49:56Z</dcterms:modified>
</cp:coreProperties>
</file>